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10275" windowHeight="9495"/>
  </bookViews>
  <sheets>
    <sheet name="Задание 1" sheetId="1" r:id="rId1"/>
    <sheet name="Задание 2" sheetId="5" r:id="rId2"/>
    <sheet name="Задание 3" sheetId="6" r:id="rId3"/>
    <sheet name="Задание 4" sheetId="7" r:id="rId4"/>
    <sheet name="Задание 5" sheetId="8" r:id="rId5"/>
    <sheet name="Задание 6" sheetId="9" r:id="rId6"/>
    <sheet name="Задание 7" sheetId="11" r:id="rId7"/>
  </sheets>
  <definedNames>
    <definedName name="_xlnm._FilterDatabase" localSheetId="5" hidden="1">'Задание 6'!$A$10:$I$27</definedName>
  </definedNames>
  <calcPr calcId="125725"/>
  <pivotCaches>
    <pivotCache cacheId="0" r:id="rId8"/>
  </pivotCaches>
</workbook>
</file>

<file path=xl/calcChain.xml><?xml version="1.0" encoding="utf-8"?>
<calcChain xmlns="http://schemas.openxmlformats.org/spreadsheetml/2006/main">
  <c r="G27" i="9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F55" i="8"/>
  <c r="F50"/>
  <c r="F45"/>
  <c r="F43"/>
  <c r="F40"/>
  <c r="F36"/>
  <c r="F34"/>
  <c r="G54"/>
  <c r="H54" s="1"/>
  <c r="G53"/>
  <c r="H53" s="1"/>
  <c r="G52"/>
  <c r="H52" s="1"/>
  <c r="G51"/>
  <c r="G49"/>
  <c r="G48"/>
  <c r="H48" s="1"/>
  <c r="G47"/>
  <c r="H47" s="1"/>
  <c r="G46"/>
  <c r="H46" s="1"/>
  <c r="G44"/>
  <c r="H44" s="1"/>
  <c r="G42"/>
  <c r="H42" s="1"/>
  <c r="G41"/>
  <c r="G39"/>
  <c r="G38"/>
  <c r="H38" s="1"/>
  <c r="G37"/>
  <c r="H37" s="1"/>
  <c r="G35"/>
  <c r="H35" s="1"/>
  <c r="G33"/>
  <c r="G32"/>
  <c r="H32" s="1"/>
  <c r="G27"/>
  <c r="H27" s="1"/>
  <c r="G26"/>
  <c r="G25"/>
  <c r="H25" s="1"/>
  <c r="G24"/>
  <c r="H24" s="1"/>
  <c r="G23"/>
  <c r="H23" s="1"/>
  <c r="G22"/>
  <c r="G21"/>
  <c r="H21" s="1"/>
  <c r="G20"/>
  <c r="G19"/>
  <c r="H19" s="1"/>
  <c r="G18"/>
  <c r="H17"/>
  <c r="G17"/>
  <c r="G16"/>
  <c r="G15"/>
  <c r="H15" s="1"/>
  <c r="G14"/>
  <c r="H14" s="1"/>
  <c r="G13"/>
  <c r="H13" s="1"/>
  <c r="G12"/>
  <c r="G11"/>
  <c r="H11" s="1"/>
  <c r="F61" i="7"/>
  <c r="F56"/>
  <c r="F51"/>
  <c r="F49"/>
  <c r="F46"/>
  <c r="F42"/>
  <c r="F40"/>
  <c r="F62" s="1"/>
  <c r="F33"/>
  <c r="F31"/>
  <c r="F27"/>
  <c r="F25"/>
  <c r="F20"/>
  <c r="F14"/>
  <c r="G60"/>
  <c r="G50"/>
  <c r="H39"/>
  <c r="G39"/>
  <c r="G55"/>
  <c r="G54"/>
  <c r="G48"/>
  <c r="G41"/>
  <c r="H41" s="1"/>
  <c r="G53"/>
  <c r="G47"/>
  <c r="G45"/>
  <c r="G38"/>
  <c r="H38" s="1"/>
  <c r="G59"/>
  <c r="G58"/>
  <c r="G57"/>
  <c r="G44"/>
  <c r="H44" s="1"/>
  <c r="G52"/>
  <c r="G43"/>
  <c r="G32"/>
  <c r="H32" s="1"/>
  <c r="G30"/>
  <c r="G29"/>
  <c r="H29" s="1"/>
  <c r="G28"/>
  <c r="H28" s="1"/>
  <c r="G26"/>
  <c r="H26" s="1"/>
  <c r="G24"/>
  <c r="G23"/>
  <c r="H23" s="1"/>
  <c r="H22"/>
  <c r="G22"/>
  <c r="G21"/>
  <c r="H21" s="1"/>
  <c r="G19"/>
  <c r="G18"/>
  <c r="H18" s="1"/>
  <c r="G17"/>
  <c r="H17" s="1"/>
  <c r="G16"/>
  <c r="H16" s="1"/>
  <c r="G15"/>
  <c r="G20" s="1"/>
  <c r="G13"/>
  <c r="H13" s="1"/>
  <c r="G12"/>
  <c r="H12" s="1"/>
  <c r="G11"/>
  <c r="H11" s="1"/>
  <c r="I14" i="9" l="1"/>
  <c r="I18"/>
  <c r="I22"/>
  <c r="I26"/>
  <c r="I12"/>
  <c r="I16"/>
  <c r="I20"/>
  <c r="I24"/>
  <c r="I11"/>
  <c r="I13"/>
  <c r="I15"/>
  <c r="I17"/>
  <c r="I19"/>
  <c r="I21"/>
  <c r="I23"/>
  <c r="I25"/>
  <c r="I27"/>
  <c r="F56" i="8"/>
  <c r="H33"/>
  <c r="I33" s="1"/>
  <c r="I35"/>
  <c r="I37"/>
  <c r="H39"/>
  <c r="I39" s="1"/>
  <c r="H41"/>
  <c r="I41" s="1"/>
  <c r="I47"/>
  <c r="H49"/>
  <c r="I49" s="1"/>
  <c r="H51"/>
  <c r="I51" s="1"/>
  <c r="I53"/>
  <c r="I32"/>
  <c r="I38"/>
  <c r="I42"/>
  <c r="I44"/>
  <c r="I46"/>
  <c r="I48"/>
  <c r="I52"/>
  <c r="I54"/>
  <c r="I13"/>
  <c r="I17"/>
  <c r="I21"/>
  <c r="I25"/>
  <c r="I15"/>
  <c r="I19"/>
  <c r="I23"/>
  <c r="I27"/>
  <c r="I14"/>
  <c r="I24"/>
  <c r="I11"/>
  <c r="H12"/>
  <c r="H16"/>
  <c r="I16" s="1"/>
  <c r="H18"/>
  <c r="I18" s="1"/>
  <c r="H20"/>
  <c r="I20" s="1"/>
  <c r="H22"/>
  <c r="I22" s="1"/>
  <c r="H26"/>
  <c r="I26" s="1"/>
  <c r="G14" i="7"/>
  <c r="G25"/>
  <c r="G27"/>
  <c r="F34"/>
  <c r="G33"/>
  <c r="G31"/>
  <c r="G34"/>
  <c r="H43"/>
  <c r="I43" s="1"/>
  <c r="I44"/>
  <c r="H58"/>
  <c r="I58" s="1"/>
  <c r="I38"/>
  <c r="H47"/>
  <c r="I47" s="1"/>
  <c r="I41"/>
  <c r="H54"/>
  <c r="I54" s="1"/>
  <c r="I39"/>
  <c r="H60"/>
  <c r="I60" s="1"/>
  <c r="H52"/>
  <c r="I52" s="1"/>
  <c r="H57"/>
  <c r="I57" s="1"/>
  <c r="H59"/>
  <c r="I59" s="1"/>
  <c r="H45"/>
  <c r="I45" s="1"/>
  <c r="H53"/>
  <c r="I53" s="1"/>
  <c r="H48"/>
  <c r="I48" s="1"/>
  <c r="H55"/>
  <c r="I55" s="1"/>
  <c r="H50"/>
  <c r="I50" s="1"/>
  <c r="I12"/>
  <c r="H15"/>
  <c r="I15" s="1"/>
  <c r="I17"/>
  <c r="H19"/>
  <c r="I19" s="1"/>
  <c r="I22"/>
  <c r="H24"/>
  <c r="I24" s="1"/>
  <c r="I28"/>
  <c r="H30"/>
  <c r="I30" s="1"/>
  <c r="I11"/>
  <c r="I14" s="1"/>
  <c r="I13"/>
  <c r="I16"/>
  <c r="I18"/>
  <c r="I21"/>
  <c r="I23"/>
  <c r="I26"/>
  <c r="I27" s="1"/>
  <c r="I29"/>
  <c r="I32"/>
  <c r="I33" s="1"/>
  <c r="I12" i="8" l="1"/>
  <c r="I20" i="7"/>
  <c r="I25"/>
  <c r="I34"/>
  <c r="I31"/>
  <c r="F70" i="6" l="1"/>
  <c r="G54"/>
  <c r="G61"/>
  <c r="H61" s="1"/>
  <c r="G69"/>
  <c r="H69" s="1"/>
  <c r="G58"/>
  <c r="H58" s="1"/>
  <c r="G60"/>
  <c r="H60" s="1"/>
  <c r="G63"/>
  <c r="H63" s="1"/>
  <c r="G67"/>
  <c r="H67" s="1"/>
  <c r="G59"/>
  <c r="H59" s="1"/>
  <c r="G62"/>
  <c r="H62" s="1"/>
  <c r="G65"/>
  <c r="H65" s="1"/>
  <c r="G68"/>
  <c r="H68" s="1"/>
  <c r="G53"/>
  <c r="H53" s="1"/>
  <c r="G56"/>
  <c r="H56" s="1"/>
  <c r="G55"/>
  <c r="H55" s="1"/>
  <c r="G66"/>
  <c r="H66" s="1"/>
  <c r="G57"/>
  <c r="H57" s="1"/>
  <c r="G64"/>
  <c r="H64" s="1"/>
  <c r="F49"/>
  <c r="H43"/>
  <c r="G43"/>
  <c r="G34"/>
  <c r="G33"/>
  <c r="G42"/>
  <c r="H35"/>
  <c r="G35"/>
  <c r="G37"/>
  <c r="G48"/>
  <c r="G47"/>
  <c r="H36"/>
  <c r="G36"/>
  <c r="G39"/>
  <c r="G32"/>
  <c r="G41"/>
  <c r="H45"/>
  <c r="G45"/>
  <c r="G44"/>
  <c r="G46"/>
  <c r="G40"/>
  <c r="H38"/>
  <c r="G38"/>
  <c r="F28"/>
  <c r="H22"/>
  <c r="G22"/>
  <c r="G15"/>
  <c r="H15" s="1"/>
  <c r="G12"/>
  <c r="H12" s="1"/>
  <c r="G16"/>
  <c r="H16" s="1"/>
  <c r="H18"/>
  <c r="G18"/>
  <c r="G14"/>
  <c r="H14" s="1"/>
  <c r="G27"/>
  <c r="H27" s="1"/>
  <c r="G26"/>
  <c r="H26" s="1"/>
  <c r="H13"/>
  <c r="G13"/>
  <c r="G24"/>
  <c r="H24" s="1"/>
  <c r="G11"/>
  <c r="H11" s="1"/>
  <c r="G21"/>
  <c r="H21" s="1"/>
  <c r="H20"/>
  <c r="G20"/>
  <c r="G19"/>
  <c r="H19" s="1"/>
  <c r="G25"/>
  <c r="H25" s="1"/>
  <c r="G17"/>
  <c r="H17" s="1"/>
  <c r="H23"/>
  <c r="G23"/>
  <c r="G28" i="5"/>
  <c r="H28"/>
  <c r="I28"/>
  <c r="F28"/>
  <c r="I12"/>
  <c r="I13"/>
  <c r="I14"/>
  <c r="I15"/>
  <c r="I16"/>
  <c r="I17"/>
  <c r="I18"/>
  <c r="I19"/>
  <c r="I20"/>
  <c r="I21"/>
  <c r="I22"/>
  <c r="I23"/>
  <c r="I24"/>
  <c r="I25"/>
  <c r="I26"/>
  <c r="I27"/>
  <c r="I11"/>
  <c r="H12"/>
  <c r="H13"/>
  <c r="H14"/>
  <c r="H15"/>
  <c r="H16"/>
  <c r="H17"/>
  <c r="H18"/>
  <c r="H19"/>
  <c r="H20"/>
  <c r="H21"/>
  <c r="H22"/>
  <c r="H23"/>
  <c r="H24"/>
  <c r="H25"/>
  <c r="H26"/>
  <c r="H27"/>
  <c r="G27"/>
  <c r="G26"/>
  <c r="G25"/>
  <c r="G24"/>
  <c r="G23"/>
  <c r="G22"/>
  <c r="G21"/>
  <c r="G20"/>
  <c r="G19"/>
  <c r="G18"/>
  <c r="G17"/>
  <c r="G16"/>
  <c r="G15"/>
  <c r="G14"/>
  <c r="G13"/>
  <c r="G12"/>
  <c r="G11"/>
  <c r="H11" s="1"/>
  <c r="G70" i="6" l="1"/>
  <c r="I56"/>
  <c r="I62"/>
  <c r="I60"/>
  <c r="I66"/>
  <c r="I68"/>
  <c r="I67"/>
  <c r="I69"/>
  <c r="H54"/>
  <c r="H70" s="1"/>
  <c r="G49"/>
  <c r="H46"/>
  <c r="I46" s="1"/>
  <c r="I45"/>
  <c r="H32"/>
  <c r="I32" s="1"/>
  <c r="I36"/>
  <c r="H48"/>
  <c r="I48" s="1"/>
  <c r="I35"/>
  <c r="H33"/>
  <c r="I33" s="1"/>
  <c r="I43"/>
  <c r="G28"/>
  <c r="I20"/>
  <c r="I13"/>
  <c r="I18"/>
  <c r="I22"/>
  <c r="I25"/>
  <c r="I11"/>
  <c r="I27"/>
  <c r="I12"/>
  <c r="I57"/>
  <c r="I55"/>
  <c r="I53"/>
  <c r="I65"/>
  <c r="I59"/>
  <c r="I63"/>
  <c r="I58"/>
  <c r="I61"/>
  <c r="I64"/>
  <c r="I38"/>
  <c r="H40"/>
  <c r="I40" s="1"/>
  <c r="H44"/>
  <c r="I44" s="1"/>
  <c r="H41"/>
  <c r="I41" s="1"/>
  <c r="H39"/>
  <c r="I39" s="1"/>
  <c r="H47"/>
  <c r="I47" s="1"/>
  <c r="H37"/>
  <c r="I37" s="1"/>
  <c r="H42"/>
  <c r="I42" s="1"/>
  <c r="H34"/>
  <c r="I34" s="1"/>
  <c r="H28"/>
  <c r="I17"/>
  <c r="I19"/>
  <c r="I21"/>
  <c r="I24"/>
  <c r="I26"/>
  <c r="I14"/>
  <c r="I16"/>
  <c r="I15"/>
  <c r="I23"/>
  <c r="I54" l="1"/>
  <c r="I70" s="1"/>
  <c r="I28"/>
  <c r="I49"/>
  <c r="H49"/>
</calcChain>
</file>

<file path=xl/sharedStrings.xml><?xml version="1.0" encoding="utf-8"?>
<sst xmlns="http://schemas.openxmlformats.org/spreadsheetml/2006/main" count="725" uniqueCount="93">
  <si>
    <t>Заполнение и форматирование таблиц</t>
  </si>
  <si>
    <t>Выполнил: Иванов И.И.</t>
  </si>
  <si>
    <t>группа</t>
  </si>
  <si>
    <t>Скидки:</t>
  </si>
  <si>
    <t>при покупке на сумму более</t>
  </si>
  <si>
    <t>Дата</t>
  </si>
  <si>
    <t>Автор(ы)</t>
  </si>
  <si>
    <t>Название</t>
  </si>
  <si>
    <t>Издательство</t>
  </si>
  <si>
    <t>Цена</t>
  </si>
  <si>
    <t>Кол-во</t>
  </si>
  <si>
    <t>Сумма</t>
  </si>
  <si>
    <t>Скидка</t>
  </si>
  <si>
    <t>Итог</t>
  </si>
  <si>
    <t>Вариант 0. Учет продаж книг</t>
  </si>
  <si>
    <t>Смит</t>
  </si>
  <si>
    <t>Статистическая вероятность любви с первого взгляда</t>
  </si>
  <si>
    <t>Махаон</t>
  </si>
  <si>
    <t>Жукова</t>
  </si>
  <si>
    <t>Букварь</t>
  </si>
  <si>
    <t>Эксмо</t>
  </si>
  <si>
    <t>Считалки</t>
  </si>
  <si>
    <t>Петерсон</t>
  </si>
  <si>
    <t>Раз-ступенька, два-ступенька часть 1я</t>
  </si>
  <si>
    <t>Ювента</t>
  </si>
  <si>
    <t>Раз-ступенька, два-ступенька часть 2я</t>
  </si>
  <si>
    <t>Математика 1 кл. Методические рекомендации</t>
  </si>
  <si>
    <t>Акунин</t>
  </si>
  <si>
    <t>Черный город</t>
  </si>
  <si>
    <t>Захаров</t>
  </si>
  <si>
    <t>Атанасян</t>
  </si>
  <si>
    <t>Геометрия 7-9 кл. Учебник</t>
  </si>
  <si>
    <t>Просвещение</t>
  </si>
  <si>
    <t>Мультиварка. Первые и вторые блюда, выпечка и десерты</t>
  </si>
  <si>
    <t>Правила дорожного движения РФ 2013</t>
  </si>
  <si>
    <t>Легион</t>
  </si>
  <si>
    <t>Баранов</t>
  </si>
  <si>
    <t>Русский язык 7 кл</t>
  </si>
  <si>
    <t>Маринина</t>
  </si>
  <si>
    <t>Оборванные нити том 3й</t>
  </si>
  <si>
    <t>Донцова</t>
  </si>
  <si>
    <t>Гений страшной красоты</t>
  </si>
  <si>
    <t>Биболетова</t>
  </si>
  <si>
    <t>Enjoy English 8 кл. Учебник</t>
  </si>
  <si>
    <t>Титул</t>
  </si>
  <si>
    <t>Итог:</t>
  </si>
  <si>
    <t>Адресация ячеек. Формулы</t>
  </si>
  <si>
    <t>Сортировка по автору (от А до Я)</t>
  </si>
  <si>
    <t>Сортировка цене (по убыванию)</t>
  </si>
  <si>
    <t>Сортировка издательству, названию и дате продажи (по возрастанию)</t>
  </si>
  <si>
    <t>Сортировка данных</t>
  </si>
  <si>
    <t>Группировка и подведение итогов</t>
  </si>
  <si>
    <t>Максимальные продажи по издательству</t>
  </si>
  <si>
    <t>Суммарные продажи по дням</t>
  </si>
  <si>
    <t>01.03.2013 Итог</t>
  </si>
  <si>
    <t>02.03.2013 Итог</t>
  </si>
  <si>
    <t>03.03.2013 Итог</t>
  </si>
  <si>
    <t>04.03.2013 Итог</t>
  </si>
  <si>
    <t>05.03.2013 Итог</t>
  </si>
  <si>
    <t>06.03.2013 Итог</t>
  </si>
  <si>
    <t>Общий итог</t>
  </si>
  <si>
    <t>Захаров Максимум</t>
  </si>
  <si>
    <t>Легион Максимум</t>
  </si>
  <si>
    <t>Махаон Максимум</t>
  </si>
  <si>
    <t>Просвещение Максимум</t>
  </si>
  <si>
    <t>Титул Максимум</t>
  </si>
  <si>
    <t>Эксмо Максимум</t>
  </si>
  <si>
    <t>Ювента Максимум</t>
  </si>
  <si>
    <t>Общий максимум</t>
  </si>
  <si>
    <t>Построение графиков и диаграмм</t>
  </si>
  <si>
    <t>Захаров Итог</t>
  </si>
  <si>
    <t>Легион Итог</t>
  </si>
  <si>
    <t>Махаон Итог</t>
  </si>
  <si>
    <t>Просвещение Итог</t>
  </si>
  <si>
    <t>Титул Итог</t>
  </si>
  <si>
    <t>Эксмо Итог</t>
  </si>
  <si>
    <t>Ювента Итог</t>
  </si>
  <si>
    <t>Фильтрация данных</t>
  </si>
  <si>
    <t>Книги без автора</t>
  </si>
  <si>
    <t>Продажи со скидкой</t>
  </si>
  <si>
    <t>Продажи издательства "Ювента" на сумму более 500р.</t>
  </si>
  <si>
    <t>Сводные таблицы</t>
  </si>
  <si>
    <t>Названия строк</t>
  </si>
  <si>
    <t>Названия столбцов</t>
  </si>
  <si>
    <t>Сумма по полю Кол-во</t>
  </si>
  <si>
    <t>Задание №1</t>
  </si>
  <si>
    <t>Задание №2</t>
  </si>
  <si>
    <t>Задание №3</t>
  </si>
  <si>
    <t>Задание №4</t>
  </si>
  <si>
    <t>Задание №5</t>
  </si>
  <si>
    <t>Задание №6</t>
  </si>
  <si>
    <t>Задание №7</t>
  </si>
  <si>
    <t>000-Д</t>
  </si>
</sst>
</file>

<file path=xl/styles.xml><?xml version="1.0" encoding="utf-8"?>
<styleSheet xmlns="http://schemas.openxmlformats.org/spreadsheetml/2006/main">
  <numFmts count="2">
    <numFmt numFmtId="6" formatCode="#,##0&quot;р.&quot;;[Red]\-#,##0&quot;р.&quot;"/>
    <numFmt numFmtId="164" formatCode="#,##0&quot;р.&quot;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9" fontId="0" fillId="0" borderId="0" xfId="0" applyNumberFormat="1"/>
    <xf numFmtId="6" fontId="0" fillId="0" borderId="0" xfId="0" applyNumberForma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1" xfId="0" applyNumberFormat="1" applyFont="1" applyBorder="1"/>
    <xf numFmtId="14" fontId="1" fillId="0" borderId="1" xfId="0" applyNumberFormat="1" applyFont="1" applyBorder="1"/>
    <xf numFmtId="14" fontId="0" fillId="0" borderId="0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14" fontId="1" fillId="0" borderId="0" xfId="0" applyNumberFormat="1" applyFont="1" applyBorder="1"/>
    <xf numFmtId="0" fontId="1" fillId="0" borderId="1" xfId="0" applyFont="1" applyBorder="1"/>
    <xf numFmtId="0" fontId="1" fillId="0" borderId="0" xfId="0" applyFont="1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Динамика</a:t>
            </a:r>
            <a:r>
              <a:rPr lang="ru-RU" sz="1400" baseline="0"/>
              <a:t> объемов продаж</a:t>
            </a:r>
            <a:endParaRPr lang="ru-RU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без скидки</c:v>
          </c:tx>
          <c:cat>
            <c:numRef>
              <c:f>'Задание 5'!$A$11:$A$27</c:f>
              <c:numCache>
                <c:formatCode>dd/mm/yyyy</c:formatCode>
                <c:ptCount val="17"/>
                <c:pt idx="0">
                  <c:v>41334</c:v>
                </c:pt>
                <c:pt idx="1">
                  <c:v>41334</c:v>
                </c:pt>
                <c:pt idx="2">
                  <c:v>41334</c:v>
                </c:pt>
                <c:pt idx="3">
                  <c:v>41335</c:v>
                </c:pt>
                <c:pt idx="4">
                  <c:v>41335</c:v>
                </c:pt>
                <c:pt idx="5">
                  <c:v>41335</c:v>
                </c:pt>
                <c:pt idx="6">
                  <c:v>41335</c:v>
                </c:pt>
                <c:pt idx="7">
                  <c:v>41335</c:v>
                </c:pt>
                <c:pt idx="8">
                  <c:v>41336</c:v>
                </c:pt>
                <c:pt idx="9">
                  <c:v>41336</c:v>
                </c:pt>
                <c:pt idx="10">
                  <c:v>41336</c:v>
                </c:pt>
                <c:pt idx="11">
                  <c:v>41336</c:v>
                </c:pt>
                <c:pt idx="12">
                  <c:v>41337</c:v>
                </c:pt>
                <c:pt idx="13">
                  <c:v>41338</c:v>
                </c:pt>
                <c:pt idx="14">
                  <c:v>41338</c:v>
                </c:pt>
                <c:pt idx="15">
                  <c:v>41338</c:v>
                </c:pt>
                <c:pt idx="16">
                  <c:v>41339</c:v>
                </c:pt>
              </c:numCache>
            </c:numRef>
          </c:cat>
          <c:val>
            <c:numRef>
              <c:f>'Задание 5'!$G$11:$G$27</c:f>
              <c:numCache>
                <c:formatCode>#,##0"р."</c:formatCode>
                <c:ptCount val="17"/>
                <c:pt idx="0">
                  <c:v>207</c:v>
                </c:pt>
                <c:pt idx="1">
                  <c:v>190</c:v>
                </c:pt>
                <c:pt idx="2">
                  <c:v>51</c:v>
                </c:pt>
                <c:pt idx="3">
                  <c:v>1760</c:v>
                </c:pt>
                <c:pt idx="4">
                  <c:v>1760</c:v>
                </c:pt>
                <c:pt idx="5">
                  <c:v>210</c:v>
                </c:pt>
                <c:pt idx="6">
                  <c:v>435</c:v>
                </c:pt>
                <c:pt idx="7">
                  <c:v>207</c:v>
                </c:pt>
                <c:pt idx="8">
                  <c:v>279</c:v>
                </c:pt>
                <c:pt idx="9">
                  <c:v>58</c:v>
                </c:pt>
                <c:pt idx="10">
                  <c:v>16</c:v>
                </c:pt>
                <c:pt idx="11">
                  <c:v>217</c:v>
                </c:pt>
                <c:pt idx="12">
                  <c:v>323</c:v>
                </c:pt>
                <c:pt idx="13">
                  <c:v>95</c:v>
                </c:pt>
                <c:pt idx="14">
                  <c:v>435</c:v>
                </c:pt>
                <c:pt idx="15">
                  <c:v>6752</c:v>
                </c:pt>
                <c:pt idx="16">
                  <c:v>95</c:v>
                </c:pt>
              </c:numCache>
            </c:numRef>
          </c:val>
        </c:ser>
        <c:ser>
          <c:idx val="1"/>
          <c:order val="1"/>
          <c:tx>
            <c:v>со скидкой</c:v>
          </c:tx>
          <c:cat>
            <c:numRef>
              <c:f>'Задание 5'!$A$11:$A$27</c:f>
              <c:numCache>
                <c:formatCode>dd/mm/yyyy</c:formatCode>
                <c:ptCount val="17"/>
                <c:pt idx="0">
                  <c:v>41334</c:v>
                </c:pt>
                <c:pt idx="1">
                  <c:v>41334</c:v>
                </c:pt>
                <c:pt idx="2">
                  <c:v>41334</c:v>
                </c:pt>
                <c:pt idx="3">
                  <c:v>41335</c:v>
                </c:pt>
                <c:pt idx="4">
                  <c:v>41335</c:v>
                </c:pt>
                <c:pt idx="5">
                  <c:v>41335</c:v>
                </c:pt>
                <c:pt idx="6">
                  <c:v>41335</c:v>
                </c:pt>
                <c:pt idx="7">
                  <c:v>41335</c:v>
                </c:pt>
                <c:pt idx="8">
                  <c:v>41336</c:v>
                </c:pt>
                <c:pt idx="9">
                  <c:v>41336</c:v>
                </c:pt>
                <c:pt idx="10">
                  <c:v>41336</c:v>
                </c:pt>
                <c:pt idx="11">
                  <c:v>41336</c:v>
                </c:pt>
                <c:pt idx="12">
                  <c:v>41337</c:v>
                </c:pt>
                <c:pt idx="13">
                  <c:v>41338</c:v>
                </c:pt>
                <c:pt idx="14">
                  <c:v>41338</c:v>
                </c:pt>
                <c:pt idx="15">
                  <c:v>41338</c:v>
                </c:pt>
                <c:pt idx="16">
                  <c:v>41339</c:v>
                </c:pt>
              </c:numCache>
            </c:numRef>
          </c:cat>
          <c:val>
            <c:numRef>
              <c:f>'Задание 5'!$I$11:$I$27</c:f>
              <c:numCache>
                <c:formatCode>#,##0"р."</c:formatCode>
                <c:ptCount val="17"/>
                <c:pt idx="0">
                  <c:v>207</c:v>
                </c:pt>
                <c:pt idx="1">
                  <c:v>190</c:v>
                </c:pt>
                <c:pt idx="2">
                  <c:v>51</c:v>
                </c:pt>
                <c:pt idx="3">
                  <c:v>1672</c:v>
                </c:pt>
                <c:pt idx="4">
                  <c:v>1672</c:v>
                </c:pt>
                <c:pt idx="5">
                  <c:v>210</c:v>
                </c:pt>
                <c:pt idx="6">
                  <c:v>435</c:v>
                </c:pt>
                <c:pt idx="7">
                  <c:v>207</c:v>
                </c:pt>
                <c:pt idx="8">
                  <c:v>279</c:v>
                </c:pt>
                <c:pt idx="9">
                  <c:v>58</c:v>
                </c:pt>
                <c:pt idx="10">
                  <c:v>16</c:v>
                </c:pt>
                <c:pt idx="11">
                  <c:v>217</c:v>
                </c:pt>
                <c:pt idx="12">
                  <c:v>323</c:v>
                </c:pt>
                <c:pt idx="13">
                  <c:v>95</c:v>
                </c:pt>
                <c:pt idx="14">
                  <c:v>435</c:v>
                </c:pt>
                <c:pt idx="15">
                  <c:v>6076.8</c:v>
                </c:pt>
                <c:pt idx="16">
                  <c:v>95</c:v>
                </c:pt>
              </c:numCache>
            </c:numRef>
          </c:val>
        </c:ser>
        <c:axId val="48485120"/>
        <c:axId val="48486656"/>
      </c:barChart>
      <c:dateAx>
        <c:axId val="48485120"/>
        <c:scaling>
          <c:orientation val="minMax"/>
        </c:scaling>
        <c:axPos val="b"/>
        <c:numFmt formatCode="[$-419]d\ mmm;@" sourceLinked="0"/>
        <c:tickLblPos val="nextTo"/>
        <c:crossAx val="48486656"/>
        <c:crosses val="autoZero"/>
        <c:auto val="1"/>
        <c:lblOffset val="100"/>
      </c:dateAx>
      <c:valAx>
        <c:axId val="48486656"/>
        <c:scaling>
          <c:orientation val="minMax"/>
        </c:scaling>
        <c:axPos val="l"/>
        <c:majorGridlines/>
        <c:numFmt formatCode="#,##0.0" sourceLinked="0"/>
        <c:tickLblPos val="nextTo"/>
        <c:crossAx val="48485120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ru-RU"/>
                    <a:t>тыс. руб.</a:t>
                  </a:r>
                </a:p>
              </c:rich>
            </c:tx>
          </c:dispUnitsLbl>
        </c:dispUnits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Доли продаж по издательствам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2.2362860892388446E-2"/>
          <c:y val="5.7870370370370371E-2"/>
          <c:w val="0.65197003499562578"/>
          <c:h val="0.8935185185185186"/>
        </c:manualLayout>
      </c:layout>
      <c:ofPieChart>
        <c:ofPieType val="bar"/>
        <c:varyColors val="1"/>
        <c:ser>
          <c:idx val="0"/>
          <c:order val="0"/>
          <c:dLbls>
            <c:dLblPos val="bestFit"/>
            <c:showVal val="1"/>
            <c:showLeaderLines val="1"/>
          </c:dLbls>
          <c:cat>
            <c:strRef>
              <c:f>'Задание 5'!$D$34:$D$55</c:f>
              <c:strCache>
                <c:ptCount val="7"/>
                <c:pt idx="0">
                  <c:v>Захаров Итог</c:v>
                </c:pt>
                <c:pt idx="1">
                  <c:v>Легион Итог</c:v>
                </c:pt>
                <c:pt idx="2">
                  <c:v>Махаон Итог</c:v>
                </c:pt>
                <c:pt idx="3">
                  <c:v>Просвещение Итог</c:v>
                </c:pt>
                <c:pt idx="4">
                  <c:v>Титул Итог</c:v>
                </c:pt>
                <c:pt idx="5">
                  <c:v>Эксмо Итог</c:v>
                </c:pt>
                <c:pt idx="6">
                  <c:v>Ювента Итог</c:v>
                </c:pt>
              </c:strCache>
            </c:strRef>
          </c:cat>
          <c:val>
            <c:numRef>
              <c:f>'Задание 5'!$F$34:$F$55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16</c:v>
                </c:pt>
                <c:pt idx="5">
                  <c:v>5</c:v>
                </c:pt>
                <c:pt idx="6">
                  <c:v>47</c:v>
                </c:pt>
              </c:numCache>
            </c:numRef>
          </c:val>
        </c:ser>
        <c:dLbls>
          <c:showVal val="1"/>
        </c:dLbls>
        <c:gapWidth val="150"/>
        <c:splitType val="percent"/>
        <c:splitPos val="5"/>
        <c:secondPieSize val="75"/>
        <c:serLines/>
      </c:of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19050</xdr:rowOff>
    </xdr:from>
    <xdr:to>
      <xdr:col>3</xdr:col>
      <xdr:colOff>771525</xdr:colOff>
      <xdr:row>28</xdr:row>
      <xdr:rowOff>2762250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56</xdr:row>
      <xdr:rowOff>47625</xdr:rowOff>
    </xdr:from>
    <xdr:to>
      <xdr:col>3</xdr:col>
      <xdr:colOff>742950</xdr:colOff>
      <xdr:row>70</xdr:row>
      <xdr:rowOff>123825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астасия" refreshedDate="41382.696698148146" createdVersion="3" refreshedVersion="3" minRefreshableVersion="3" recordCount="17">
  <cacheSource type="worksheet">
    <worksheetSource ref="A10:I27" sheet="Задание 2"/>
  </cacheSource>
  <cacheFields count="9">
    <cacheField name="Дата" numFmtId="14">
      <sharedItems containsSemiMixedTypes="0" containsNonDate="0" containsDate="1" containsString="0" minDate="2013-03-01T00:00:00" maxDate="2013-03-07T00:00:00" count="6">
        <d v="2013-03-01T00:00:00"/>
        <d v="2013-03-02T00:00:00"/>
        <d v="2013-03-03T00:00:00"/>
        <d v="2013-03-04T00:00:00"/>
        <d v="2013-03-05T00:00:00"/>
        <d v="2013-03-06T00:00:00"/>
      </sharedItems>
    </cacheField>
    <cacheField name="Автор(ы)" numFmtId="0">
      <sharedItems containsBlank="1" count="10">
        <s v="Смит"/>
        <s v="Жукова"/>
        <m/>
        <s v="Петерсон"/>
        <s v="Акунин"/>
        <s v="Атанасян"/>
        <s v="Баранов"/>
        <s v="Маринина"/>
        <s v="Донцова"/>
        <s v="Биболетова"/>
      </sharedItems>
    </cacheField>
    <cacheField name="Название" numFmtId="0">
      <sharedItems/>
    </cacheField>
    <cacheField name="Издательство" numFmtId="0">
      <sharedItems count="7">
        <s v="Махаон"/>
        <s v="Эксмо"/>
        <s v="Ювента"/>
        <s v="Захаров"/>
        <s v="Просвещение"/>
        <s v="Легион"/>
        <s v="Титул"/>
      </sharedItems>
    </cacheField>
    <cacheField name="Цена" numFmtId="164">
      <sharedItems containsSemiMixedTypes="0" containsString="0" containsNumber="1" containsInteger="1" minValue="16" maxValue="435"/>
    </cacheField>
    <cacheField name="Кол-во" numFmtId="0">
      <sharedItems containsSemiMixedTypes="0" containsString="0" containsNumber="1" containsInteger="1" minValue="1" maxValue="22"/>
    </cacheField>
    <cacheField name="Сумма" numFmtId="164">
      <sharedItems containsSemiMixedTypes="0" containsString="0" containsNumber="1" containsInteger="1" minValue="16" maxValue="6752"/>
    </cacheField>
    <cacheField name="Скидка" numFmtId="0">
      <sharedItems containsSemiMixedTypes="0" containsString="0" containsNumber="1" minValue="0" maxValue="675.2"/>
    </cacheField>
    <cacheField name="Итог" numFmtId="164">
      <sharedItems containsSemiMixedTypes="0" containsString="0" containsNumber="1" minValue="16" maxValue="6076.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s v="Статистическая вероятность любви с первого взгляда"/>
    <x v="0"/>
    <n v="207"/>
    <n v="1"/>
    <n v="207"/>
    <n v="0"/>
    <n v="207"/>
  </r>
  <r>
    <x v="0"/>
    <x v="1"/>
    <s v="Букварь"/>
    <x v="1"/>
    <n v="190"/>
    <n v="1"/>
    <n v="190"/>
    <n v="0"/>
    <n v="190"/>
  </r>
  <r>
    <x v="0"/>
    <x v="2"/>
    <s v="Считалки"/>
    <x v="0"/>
    <n v="51"/>
    <n v="1"/>
    <n v="51"/>
    <n v="0"/>
    <n v="51"/>
  </r>
  <r>
    <x v="1"/>
    <x v="3"/>
    <s v="Раз-ступенька, два-ступенька часть 1я"/>
    <x v="2"/>
    <n v="80"/>
    <n v="22"/>
    <n v="1760"/>
    <n v="88"/>
    <n v="1672"/>
  </r>
  <r>
    <x v="1"/>
    <x v="3"/>
    <s v="Раз-ступенька, два-ступенька часть 2я"/>
    <x v="2"/>
    <n v="80"/>
    <n v="22"/>
    <n v="1760"/>
    <n v="88"/>
    <n v="1672"/>
  </r>
  <r>
    <x v="1"/>
    <x v="3"/>
    <s v="Математика 1 кл. Методические рекомендации"/>
    <x v="2"/>
    <n v="105"/>
    <n v="2"/>
    <n v="210"/>
    <n v="0"/>
    <n v="210"/>
  </r>
  <r>
    <x v="1"/>
    <x v="4"/>
    <s v="Черный город"/>
    <x v="3"/>
    <n v="435"/>
    <n v="1"/>
    <n v="435"/>
    <n v="0"/>
    <n v="435"/>
  </r>
  <r>
    <x v="1"/>
    <x v="0"/>
    <s v="Статистическая вероятность любви с первого взгляда"/>
    <x v="0"/>
    <n v="207"/>
    <n v="1"/>
    <n v="207"/>
    <n v="0"/>
    <n v="207"/>
  </r>
  <r>
    <x v="2"/>
    <x v="5"/>
    <s v="Геометрия 7-9 кл. Учебник"/>
    <x v="4"/>
    <n v="279"/>
    <n v="1"/>
    <n v="279"/>
    <n v="0"/>
    <n v="279"/>
  </r>
  <r>
    <x v="2"/>
    <x v="2"/>
    <s v="Мультиварка. Первые и вторые блюда, выпечка и десерты"/>
    <x v="1"/>
    <n v="29"/>
    <n v="2"/>
    <n v="58"/>
    <n v="0"/>
    <n v="58"/>
  </r>
  <r>
    <x v="2"/>
    <x v="2"/>
    <s v="Правила дорожного движения РФ 2013"/>
    <x v="5"/>
    <n v="16"/>
    <n v="1"/>
    <n v="16"/>
    <n v="0"/>
    <n v="16"/>
  </r>
  <r>
    <x v="2"/>
    <x v="6"/>
    <s v="Русский язык 7 кл"/>
    <x v="4"/>
    <n v="217"/>
    <n v="1"/>
    <n v="217"/>
    <n v="0"/>
    <n v="217"/>
  </r>
  <r>
    <x v="3"/>
    <x v="7"/>
    <s v="Оборванные нити том 3й"/>
    <x v="1"/>
    <n v="323"/>
    <n v="1"/>
    <n v="323"/>
    <n v="0"/>
    <n v="323"/>
  </r>
  <r>
    <x v="4"/>
    <x v="8"/>
    <s v="Гений страшной красоты"/>
    <x v="1"/>
    <n v="95"/>
    <n v="1"/>
    <n v="95"/>
    <n v="0"/>
    <n v="95"/>
  </r>
  <r>
    <x v="4"/>
    <x v="4"/>
    <s v="Черный город"/>
    <x v="3"/>
    <n v="435"/>
    <n v="1"/>
    <n v="435"/>
    <n v="0"/>
    <n v="435"/>
  </r>
  <r>
    <x v="4"/>
    <x v="9"/>
    <s v="Enjoy English 8 кл. Учебник"/>
    <x v="6"/>
    <n v="422"/>
    <n v="16"/>
    <n v="6752"/>
    <n v="675.2"/>
    <n v="6076.8"/>
  </r>
  <r>
    <x v="5"/>
    <x v="3"/>
    <s v="Математика 1 кл. Методические рекомендации"/>
    <x v="2"/>
    <n v="95"/>
    <n v="1"/>
    <n v="95"/>
    <n v="0"/>
    <n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7:I15" firstHeaderRow="1" firstDataRow="2" firstDataCol="1"/>
  <pivotFields count="9">
    <pivotField axis="axisRow" numFmtId="14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1">
        <item x="4"/>
        <item x="5"/>
        <item x="6"/>
        <item x="9"/>
        <item x="8"/>
        <item x="1"/>
        <item x="7"/>
        <item x="3"/>
        <item x="0"/>
        <item x="2"/>
        <item t="default"/>
      </items>
    </pivotField>
    <pivotField showAll="0"/>
    <pivotField axis="axisCol" showAll="0">
      <items count="8">
        <item x="3"/>
        <item x="5"/>
        <item x="0"/>
        <item x="4"/>
        <item x="6"/>
        <item x="1"/>
        <item x="2"/>
        <item t="default"/>
      </items>
    </pivotField>
    <pivotField numFmtId="164" showAll="0"/>
    <pivotField dataField="1" showAll="0"/>
    <pivotField numFmtId="164" showAll="0"/>
    <pivotField showAll="0"/>
    <pivotField numFmtId="164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Сумма по полю Кол-во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4" sqref="E4"/>
    </sheetView>
  </sheetViews>
  <sheetFormatPr defaultRowHeight="15"/>
  <cols>
    <col min="1" max="1" width="10.140625" bestFit="1" customWidth="1"/>
    <col min="2" max="2" width="11.85546875" bestFit="1" customWidth="1"/>
    <col min="3" max="3" width="35.28515625" customWidth="1"/>
    <col min="4" max="4" width="13.85546875" bestFit="1" customWidth="1"/>
    <col min="5" max="5" width="7.7109375" bestFit="1" customWidth="1"/>
    <col min="6" max="7" width="7.28515625" bestFit="1" customWidth="1"/>
    <col min="8" max="8" width="7.5703125" bestFit="1" customWidth="1"/>
    <col min="9" max="9" width="5.140625" bestFit="1" customWidth="1"/>
  </cols>
  <sheetData>
    <row r="1" spans="1:10" ht="15.75">
      <c r="A1" s="27" t="s">
        <v>85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>
      <c r="A11" s="8">
        <v>41334</v>
      </c>
      <c r="B11" s="9" t="s">
        <v>15</v>
      </c>
      <c r="C11" s="9" t="s">
        <v>16</v>
      </c>
      <c r="D11" s="9" t="s">
        <v>17</v>
      </c>
      <c r="E11" s="11">
        <v>207</v>
      </c>
      <c r="F11" s="9">
        <v>1</v>
      </c>
      <c r="G11" s="11"/>
      <c r="H11" s="9"/>
      <c r="I11" s="9"/>
    </row>
    <row r="12" spans="1:10">
      <c r="A12" s="8">
        <v>41334</v>
      </c>
      <c r="B12" s="9" t="s">
        <v>18</v>
      </c>
      <c r="C12" s="9" t="s">
        <v>19</v>
      </c>
      <c r="D12" s="9" t="s">
        <v>20</v>
      </c>
      <c r="E12" s="11">
        <v>190</v>
      </c>
      <c r="F12" s="9">
        <v>1</v>
      </c>
      <c r="G12" s="11"/>
      <c r="H12" s="9"/>
      <c r="I12" s="9"/>
    </row>
    <row r="13" spans="1:10">
      <c r="A13" s="8">
        <v>41334</v>
      </c>
      <c r="B13" s="9"/>
      <c r="C13" s="9" t="s">
        <v>21</v>
      </c>
      <c r="D13" s="9" t="s">
        <v>17</v>
      </c>
      <c r="E13" s="11">
        <v>51</v>
      </c>
      <c r="F13" s="9">
        <v>1</v>
      </c>
      <c r="G13" s="11"/>
      <c r="H13" s="9"/>
      <c r="I13" s="9"/>
    </row>
    <row r="14" spans="1:10">
      <c r="A14" s="8">
        <v>41335</v>
      </c>
      <c r="B14" s="9" t="s">
        <v>22</v>
      </c>
      <c r="C14" s="9" t="s">
        <v>23</v>
      </c>
      <c r="D14" s="9" t="s">
        <v>24</v>
      </c>
      <c r="E14" s="11">
        <v>80</v>
      </c>
      <c r="F14" s="9">
        <v>22</v>
      </c>
      <c r="G14" s="11"/>
      <c r="H14" s="9"/>
      <c r="I14" s="9"/>
    </row>
    <row r="15" spans="1:10">
      <c r="A15" s="8">
        <v>41335</v>
      </c>
      <c r="B15" s="9" t="s">
        <v>22</v>
      </c>
      <c r="C15" s="9" t="s">
        <v>25</v>
      </c>
      <c r="D15" s="9" t="s">
        <v>24</v>
      </c>
      <c r="E15" s="11">
        <v>80</v>
      </c>
      <c r="F15" s="9">
        <v>22</v>
      </c>
      <c r="G15" s="11"/>
      <c r="H15" s="9"/>
      <c r="I15" s="9"/>
    </row>
    <row r="16" spans="1:10">
      <c r="A16" s="8">
        <v>41335</v>
      </c>
      <c r="B16" s="9" t="s">
        <v>22</v>
      </c>
      <c r="C16" s="9" t="s">
        <v>26</v>
      </c>
      <c r="D16" s="9" t="s">
        <v>24</v>
      </c>
      <c r="E16" s="11">
        <v>105</v>
      </c>
      <c r="F16" s="10">
        <v>2</v>
      </c>
      <c r="G16" s="11"/>
      <c r="H16" s="9"/>
      <c r="I16" s="9"/>
    </row>
    <row r="17" spans="1:9">
      <c r="A17" s="8">
        <v>41335</v>
      </c>
      <c r="B17" s="9" t="s">
        <v>27</v>
      </c>
      <c r="C17" s="9" t="s">
        <v>28</v>
      </c>
      <c r="D17" s="9" t="s">
        <v>29</v>
      </c>
      <c r="E17" s="11">
        <v>435</v>
      </c>
      <c r="F17" s="9">
        <v>1</v>
      </c>
      <c r="G17" s="11"/>
      <c r="H17" s="9"/>
      <c r="I17" s="9"/>
    </row>
    <row r="18" spans="1:9">
      <c r="A18" s="8">
        <v>41335</v>
      </c>
      <c r="B18" s="9" t="s">
        <v>15</v>
      </c>
      <c r="C18" s="9" t="s">
        <v>16</v>
      </c>
      <c r="D18" s="9" t="s">
        <v>17</v>
      </c>
      <c r="E18" s="11">
        <v>207</v>
      </c>
      <c r="F18" s="9">
        <v>1</v>
      </c>
      <c r="G18" s="11"/>
      <c r="H18" s="9"/>
      <c r="I18" s="9"/>
    </row>
    <row r="19" spans="1:9">
      <c r="A19" s="8">
        <v>41336</v>
      </c>
      <c r="B19" s="9" t="s">
        <v>30</v>
      </c>
      <c r="C19" s="9" t="s">
        <v>31</v>
      </c>
      <c r="D19" s="9" t="s">
        <v>32</v>
      </c>
      <c r="E19" s="11">
        <v>279</v>
      </c>
      <c r="F19" s="9">
        <v>1</v>
      </c>
      <c r="G19" s="11"/>
      <c r="H19" s="9"/>
      <c r="I19" s="9"/>
    </row>
    <row r="20" spans="1:9">
      <c r="A20" s="8">
        <v>41336</v>
      </c>
      <c r="B20" s="9"/>
      <c r="C20" s="9" t="s">
        <v>33</v>
      </c>
      <c r="D20" s="9" t="s">
        <v>20</v>
      </c>
      <c r="E20" s="11">
        <v>29</v>
      </c>
      <c r="F20" s="9">
        <v>2</v>
      </c>
      <c r="G20" s="11"/>
      <c r="H20" s="9"/>
      <c r="I20" s="9"/>
    </row>
    <row r="21" spans="1:9">
      <c r="A21" s="8">
        <v>41336</v>
      </c>
      <c r="B21" s="9"/>
      <c r="C21" s="9" t="s">
        <v>34</v>
      </c>
      <c r="D21" s="9" t="s">
        <v>35</v>
      </c>
      <c r="E21" s="11">
        <v>16</v>
      </c>
      <c r="F21" s="9">
        <v>1</v>
      </c>
      <c r="G21" s="11"/>
      <c r="H21" s="9"/>
      <c r="I21" s="9"/>
    </row>
    <row r="22" spans="1:9">
      <c r="A22" s="8">
        <v>41336</v>
      </c>
      <c r="B22" s="9" t="s">
        <v>36</v>
      </c>
      <c r="C22" s="9" t="s">
        <v>37</v>
      </c>
      <c r="D22" s="9" t="s">
        <v>32</v>
      </c>
      <c r="E22" s="11">
        <v>217</v>
      </c>
      <c r="F22" s="9">
        <v>1</v>
      </c>
      <c r="G22" s="11"/>
      <c r="H22" s="9"/>
      <c r="I22" s="9"/>
    </row>
    <row r="23" spans="1:9">
      <c r="A23" s="8">
        <v>41337</v>
      </c>
      <c r="B23" s="9" t="s">
        <v>38</v>
      </c>
      <c r="C23" s="9" t="s">
        <v>39</v>
      </c>
      <c r="D23" s="9" t="s">
        <v>20</v>
      </c>
      <c r="E23" s="11">
        <v>323</v>
      </c>
      <c r="F23" s="9">
        <v>1</v>
      </c>
      <c r="G23" s="11"/>
      <c r="H23" s="9"/>
      <c r="I23" s="9"/>
    </row>
    <row r="24" spans="1:9">
      <c r="A24" s="8">
        <v>41338</v>
      </c>
      <c r="B24" s="9" t="s">
        <v>40</v>
      </c>
      <c r="C24" s="9" t="s">
        <v>41</v>
      </c>
      <c r="D24" s="9" t="s">
        <v>20</v>
      </c>
      <c r="E24" s="11">
        <v>95</v>
      </c>
      <c r="F24" s="9">
        <v>1</v>
      </c>
      <c r="G24" s="11"/>
      <c r="H24" s="9"/>
      <c r="I24" s="9"/>
    </row>
    <row r="25" spans="1:9">
      <c r="A25" s="8">
        <v>41338</v>
      </c>
      <c r="B25" s="9" t="s">
        <v>27</v>
      </c>
      <c r="C25" s="9" t="s">
        <v>28</v>
      </c>
      <c r="D25" s="9" t="s">
        <v>29</v>
      </c>
      <c r="E25" s="11">
        <v>435</v>
      </c>
      <c r="F25" s="9">
        <v>1</v>
      </c>
      <c r="G25" s="11"/>
      <c r="H25" s="9"/>
      <c r="I25" s="9"/>
    </row>
    <row r="26" spans="1:9">
      <c r="A26" s="8">
        <v>41338</v>
      </c>
      <c r="B26" s="9" t="s">
        <v>42</v>
      </c>
      <c r="C26" s="9" t="s">
        <v>43</v>
      </c>
      <c r="D26" s="9" t="s">
        <v>44</v>
      </c>
      <c r="E26" s="11">
        <v>422</v>
      </c>
      <c r="F26" s="9">
        <v>16</v>
      </c>
      <c r="G26" s="11"/>
      <c r="H26" s="9"/>
      <c r="I26" s="9"/>
    </row>
    <row r="27" spans="1:9">
      <c r="A27" s="8">
        <v>41339</v>
      </c>
      <c r="B27" s="9" t="s">
        <v>22</v>
      </c>
      <c r="C27" s="9" t="s">
        <v>26</v>
      </c>
      <c r="D27" s="9" t="s">
        <v>24</v>
      </c>
      <c r="E27" s="11">
        <v>95</v>
      </c>
      <c r="F27" s="10">
        <v>1</v>
      </c>
      <c r="G27" s="11"/>
      <c r="H27" s="9"/>
      <c r="I27" s="9"/>
    </row>
  </sheetData>
  <mergeCells count="6">
    <mergeCell ref="C7:E7"/>
    <mergeCell ref="C8:E8"/>
    <mergeCell ref="A3:C3"/>
    <mergeCell ref="A1:I1"/>
    <mergeCell ref="A2:I2"/>
    <mergeCell ref="A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E4" sqref="E4"/>
    </sheetView>
  </sheetViews>
  <sheetFormatPr defaultRowHeight="15"/>
  <cols>
    <col min="1" max="1" width="10.140625" bestFit="1" customWidth="1"/>
    <col min="2" max="2" width="11.85546875" bestFit="1" customWidth="1"/>
    <col min="3" max="3" width="35.5703125" customWidth="1"/>
    <col min="4" max="4" width="13.85546875" bestFit="1" customWidth="1"/>
    <col min="5" max="5" width="7.7109375" bestFit="1" customWidth="1"/>
    <col min="6" max="7" width="7.28515625" bestFit="1" customWidth="1"/>
    <col min="8" max="8" width="7.5703125" bestFit="1" customWidth="1"/>
    <col min="9" max="9" width="8" bestFit="1" customWidth="1"/>
  </cols>
  <sheetData>
    <row r="1" spans="1:10" ht="15.75">
      <c r="A1" s="27" t="s">
        <v>86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>
      <c r="A11" s="8">
        <v>41334</v>
      </c>
      <c r="B11" s="9" t="s">
        <v>15</v>
      </c>
      <c r="C11" s="9" t="s">
        <v>16</v>
      </c>
      <c r="D11" s="9" t="s">
        <v>17</v>
      </c>
      <c r="E11" s="11">
        <v>207</v>
      </c>
      <c r="F11" s="9">
        <v>1</v>
      </c>
      <c r="G11" s="11">
        <f>E11*F11</f>
        <v>207</v>
      </c>
      <c r="H11" s="9">
        <f>IF(G11&gt;=$F$8,G11*$B$8,IF(G11&gt;$F$7,G11*$B$7,0))</f>
        <v>0</v>
      </c>
      <c r="I11" s="11">
        <f>G11-H11</f>
        <v>207</v>
      </c>
    </row>
    <row r="12" spans="1:10">
      <c r="A12" s="8">
        <v>41334</v>
      </c>
      <c r="B12" s="9" t="s">
        <v>18</v>
      </c>
      <c r="C12" s="9" t="s">
        <v>19</v>
      </c>
      <c r="D12" s="9" t="s">
        <v>20</v>
      </c>
      <c r="E12" s="11">
        <v>190</v>
      </c>
      <c r="F12" s="9">
        <v>1</v>
      </c>
      <c r="G12" s="11">
        <f t="shared" ref="G12:G27" si="0">E12*F12</f>
        <v>190</v>
      </c>
      <c r="H12" s="9">
        <f t="shared" ref="H12:H27" si="1">IF(G12&gt;=$F$8,G12*$B$8,IF(G12&gt;$F$7,G12*$B$7,0))</f>
        <v>0</v>
      </c>
      <c r="I12" s="11">
        <f t="shared" ref="I12:I27" si="2">G12-H12</f>
        <v>190</v>
      </c>
    </row>
    <row r="13" spans="1:10">
      <c r="A13" s="8">
        <v>41334</v>
      </c>
      <c r="B13" s="9"/>
      <c r="C13" s="9" t="s">
        <v>21</v>
      </c>
      <c r="D13" s="9" t="s">
        <v>17</v>
      </c>
      <c r="E13" s="11">
        <v>51</v>
      </c>
      <c r="F13" s="9">
        <v>1</v>
      </c>
      <c r="G13" s="11">
        <f t="shared" si="0"/>
        <v>51</v>
      </c>
      <c r="H13" s="9">
        <f t="shared" si="1"/>
        <v>0</v>
      </c>
      <c r="I13" s="11">
        <f t="shared" si="2"/>
        <v>51</v>
      </c>
    </row>
    <row r="14" spans="1:10">
      <c r="A14" s="8">
        <v>41335</v>
      </c>
      <c r="B14" s="9" t="s">
        <v>22</v>
      </c>
      <c r="C14" s="9" t="s">
        <v>23</v>
      </c>
      <c r="D14" s="9" t="s">
        <v>24</v>
      </c>
      <c r="E14" s="11">
        <v>80</v>
      </c>
      <c r="F14" s="9">
        <v>22</v>
      </c>
      <c r="G14" s="11">
        <f t="shared" si="0"/>
        <v>1760</v>
      </c>
      <c r="H14" s="9">
        <f t="shared" si="1"/>
        <v>88</v>
      </c>
      <c r="I14" s="11">
        <f t="shared" si="2"/>
        <v>1672</v>
      </c>
    </row>
    <row r="15" spans="1:10">
      <c r="A15" s="8">
        <v>41335</v>
      </c>
      <c r="B15" s="9" t="s">
        <v>22</v>
      </c>
      <c r="C15" s="9" t="s">
        <v>25</v>
      </c>
      <c r="D15" s="9" t="s">
        <v>24</v>
      </c>
      <c r="E15" s="11">
        <v>80</v>
      </c>
      <c r="F15" s="9">
        <v>22</v>
      </c>
      <c r="G15" s="11">
        <f t="shared" si="0"/>
        <v>1760</v>
      </c>
      <c r="H15" s="9">
        <f t="shared" si="1"/>
        <v>88</v>
      </c>
      <c r="I15" s="11">
        <f t="shared" si="2"/>
        <v>1672</v>
      </c>
    </row>
    <row r="16" spans="1:10">
      <c r="A16" s="8">
        <v>41335</v>
      </c>
      <c r="B16" s="9" t="s">
        <v>22</v>
      </c>
      <c r="C16" s="9" t="s">
        <v>26</v>
      </c>
      <c r="D16" s="9" t="s">
        <v>24</v>
      </c>
      <c r="E16" s="11">
        <v>105</v>
      </c>
      <c r="F16" s="10">
        <v>2</v>
      </c>
      <c r="G16" s="11">
        <f t="shared" si="0"/>
        <v>210</v>
      </c>
      <c r="H16" s="9">
        <f t="shared" si="1"/>
        <v>0</v>
      </c>
      <c r="I16" s="11">
        <f t="shared" si="2"/>
        <v>210</v>
      </c>
    </row>
    <row r="17" spans="1:9">
      <c r="A17" s="8">
        <v>41335</v>
      </c>
      <c r="B17" s="9" t="s">
        <v>27</v>
      </c>
      <c r="C17" s="9" t="s">
        <v>28</v>
      </c>
      <c r="D17" s="9" t="s">
        <v>29</v>
      </c>
      <c r="E17" s="11">
        <v>435</v>
      </c>
      <c r="F17" s="9">
        <v>1</v>
      </c>
      <c r="G17" s="11">
        <f t="shared" si="0"/>
        <v>435</v>
      </c>
      <c r="H17" s="9">
        <f t="shared" si="1"/>
        <v>0</v>
      </c>
      <c r="I17" s="11">
        <f t="shared" si="2"/>
        <v>435</v>
      </c>
    </row>
    <row r="18" spans="1:9">
      <c r="A18" s="8">
        <v>41335</v>
      </c>
      <c r="B18" s="9" t="s">
        <v>15</v>
      </c>
      <c r="C18" s="9" t="s">
        <v>16</v>
      </c>
      <c r="D18" s="9" t="s">
        <v>17</v>
      </c>
      <c r="E18" s="11">
        <v>207</v>
      </c>
      <c r="F18" s="9">
        <v>1</v>
      </c>
      <c r="G18" s="11">
        <f t="shared" si="0"/>
        <v>207</v>
      </c>
      <c r="H18" s="9">
        <f t="shared" si="1"/>
        <v>0</v>
      </c>
      <c r="I18" s="11">
        <f t="shared" si="2"/>
        <v>207</v>
      </c>
    </row>
    <row r="19" spans="1:9">
      <c r="A19" s="8">
        <v>41336</v>
      </c>
      <c r="B19" s="9" t="s">
        <v>30</v>
      </c>
      <c r="C19" s="9" t="s">
        <v>31</v>
      </c>
      <c r="D19" s="9" t="s">
        <v>32</v>
      </c>
      <c r="E19" s="11">
        <v>279</v>
      </c>
      <c r="F19" s="9">
        <v>1</v>
      </c>
      <c r="G19" s="11">
        <f t="shared" si="0"/>
        <v>279</v>
      </c>
      <c r="H19" s="9">
        <f t="shared" si="1"/>
        <v>0</v>
      </c>
      <c r="I19" s="11">
        <f t="shared" si="2"/>
        <v>279</v>
      </c>
    </row>
    <row r="20" spans="1:9">
      <c r="A20" s="8">
        <v>41336</v>
      </c>
      <c r="B20" s="9"/>
      <c r="C20" s="9" t="s">
        <v>33</v>
      </c>
      <c r="D20" s="9" t="s">
        <v>20</v>
      </c>
      <c r="E20" s="11">
        <v>29</v>
      </c>
      <c r="F20" s="9">
        <v>2</v>
      </c>
      <c r="G20" s="11">
        <f t="shared" si="0"/>
        <v>58</v>
      </c>
      <c r="H20" s="9">
        <f t="shared" si="1"/>
        <v>0</v>
      </c>
      <c r="I20" s="11">
        <f t="shared" si="2"/>
        <v>58</v>
      </c>
    </row>
    <row r="21" spans="1:9">
      <c r="A21" s="8">
        <v>41336</v>
      </c>
      <c r="B21" s="9"/>
      <c r="C21" s="9" t="s">
        <v>34</v>
      </c>
      <c r="D21" s="9" t="s">
        <v>35</v>
      </c>
      <c r="E21" s="11">
        <v>16</v>
      </c>
      <c r="F21" s="9">
        <v>1</v>
      </c>
      <c r="G21" s="11">
        <f t="shared" si="0"/>
        <v>16</v>
      </c>
      <c r="H21" s="9">
        <f t="shared" si="1"/>
        <v>0</v>
      </c>
      <c r="I21" s="11">
        <f t="shared" si="2"/>
        <v>16</v>
      </c>
    </row>
    <row r="22" spans="1:9">
      <c r="A22" s="8">
        <v>41336</v>
      </c>
      <c r="B22" s="9" t="s">
        <v>36</v>
      </c>
      <c r="C22" s="9" t="s">
        <v>37</v>
      </c>
      <c r="D22" s="9" t="s">
        <v>32</v>
      </c>
      <c r="E22" s="11">
        <v>217</v>
      </c>
      <c r="F22" s="9">
        <v>1</v>
      </c>
      <c r="G22" s="11">
        <f t="shared" si="0"/>
        <v>217</v>
      </c>
      <c r="H22" s="9">
        <f t="shared" si="1"/>
        <v>0</v>
      </c>
      <c r="I22" s="11">
        <f t="shared" si="2"/>
        <v>217</v>
      </c>
    </row>
    <row r="23" spans="1:9">
      <c r="A23" s="8">
        <v>41337</v>
      </c>
      <c r="B23" s="9" t="s">
        <v>38</v>
      </c>
      <c r="C23" s="9" t="s">
        <v>39</v>
      </c>
      <c r="D23" s="9" t="s">
        <v>20</v>
      </c>
      <c r="E23" s="11">
        <v>323</v>
      </c>
      <c r="F23" s="9">
        <v>1</v>
      </c>
      <c r="G23" s="11">
        <f t="shared" si="0"/>
        <v>323</v>
      </c>
      <c r="H23" s="9">
        <f t="shared" si="1"/>
        <v>0</v>
      </c>
      <c r="I23" s="11">
        <f t="shared" si="2"/>
        <v>323</v>
      </c>
    </row>
    <row r="24" spans="1:9">
      <c r="A24" s="8">
        <v>41338</v>
      </c>
      <c r="B24" s="9" t="s">
        <v>40</v>
      </c>
      <c r="C24" s="9" t="s">
        <v>41</v>
      </c>
      <c r="D24" s="9" t="s">
        <v>20</v>
      </c>
      <c r="E24" s="11">
        <v>95</v>
      </c>
      <c r="F24" s="9">
        <v>1</v>
      </c>
      <c r="G24" s="11">
        <f t="shared" si="0"/>
        <v>95</v>
      </c>
      <c r="H24" s="9">
        <f t="shared" si="1"/>
        <v>0</v>
      </c>
      <c r="I24" s="11">
        <f t="shared" si="2"/>
        <v>95</v>
      </c>
    </row>
    <row r="25" spans="1:9">
      <c r="A25" s="8">
        <v>41338</v>
      </c>
      <c r="B25" s="9" t="s">
        <v>27</v>
      </c>
      <c r="C25" s="9" t="s">
        <v>28</v>
      </c>
      <c r="D25" s="9" t="s">
        <v>29</v>
      </c>
      <c r="E25" s="11">
        <v>435</v>
      </c>
      <c r="F25" s="9">
        <v>1</v>
      </c>
      <c r="G25" s="11">
        <f t="shared" si="0"/>
        <v>435</v>
      </c>
      <c r="H25" s="9">
        <f t="shared" si="1"/>
        <v>0</v>
      </c>
      <c r="I25" s="11">
        <f t="shared" si="2"/>
        <v>435</v>
      </c>
    </row>
    <row r="26" spans="1:9">
      <c r="A26" s="8">
        <v>41338</v>
      </c>
      <c r="B26" s="9" t="s">
        <v>42</v>
      </c>
      <c r="C26" s="9" t="s">
        <v>43</v>
      </c>
      <c r="D26" s="9" t="s">
        <v>44</v>
      </c>
      <c r="E26" s="11">
        <v>422</v>
      </c>
      <c r="F26" s="9">
        <v>16</v>
      </c>
      <c r="G26" s="11">
        <f t="shared" si="0"/>
        <v>6752</v>
      </c>
      <c r="H26" s="9">
        <f t="shared" si="1"/>
        <v>675.2</v>
      </c>
      <c r="I26" s="11">
        <f t="shared" si="2"/>
        <v>6076.8</v>
      </c>
    </row>
    <row r="27" spans="1:9">
      <c r="A27" s="8">
        <v>41339</v>
      </c>
      <c r="B27" s="9" t="s">
        <v>22</v>
      </c>
      <c r="C27" s="9" t="s">
        <v>26</v>
      </c>
      <c r="D27" s="9" t="s">
        <v>24</v>
      </c>
      <c r="E27" s="11">
        <v>95</v>
      </c>
      <c r="F27" s="10">
        <v>1</v>
      </c>
      <c r="G27" s="11">
        <f t="shared" si="0"/>
        <v>95</v>
      </c>
      <c r="H27" s="9">
        <f t="shared" si="1"/>
        <v>0</v>
      </c>
      <c r="I27" s="11">
        <f t="shared" si="2"/>
        <v>95</v>
      </c>
    </row>
    <row r="28" spans="1:9">
      <c r="E28" s="12" t="s">
        <v>45</v>
      </c>
      <c r="F28" s="9">
        <f>SUM(F11:F27)</f>
        <v>76</v>
      </c>
      <c r="G28" s="9">
        <f t="shared" ref="G28:I28" si="3">SUM(G11:G27)</f>
        <v>13090</v>
      </c>
      <c r="H28" s="9">
        <f t="shared" si="3"/>
        <v>851.2</v>
      </c>
      <c r="I28" s="9">
        <f t="shared" si="3"/>
        <v>12238.8</v>
      </c>
    </row>
  </sheetData>
  <mergeCells count="6">
    <mergeCell ref="C8:E8"/>
    <mergeCell ref="A1:I1"/>
    <mergeCell ref="A2:I2"/>
    <mergeCell ref="A3:C3"/>
    <mergeCell ref="A5:I5"/>
    <mergeCell ref="C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0"/>
  <sheetViews>
    <sheetView workbookViewId="0">
      <selection activeCell="E4" sqref="E4"/>
    </sheetView>
  </sheetViews>
  <sheetFormatPr defaultRowHeight="15"/>
  <cols>
    <col min="1" max="1" width="10.140625" bestFit="1" customWidth="1"/>
    <col min="2" max="2" width="11.85546875" bestFit="1" customWidth="1"/>
    <col min="3" max="3" width="35.5703125" customWidth="1"/>
    <col min="4" max="4" width="13.85546875" bestFit="1" customWidth="1"/>
    <col min="5" max="5" width="7.7109375" bestFit="1" customWidth="1"/>
    <col min="6" max="7" width="7.28515625" bestFit="1" customWidth="1"/>
    <col min="8" max="8" width="7.5703125" bestFit="1" customWidth="1"/>
    <col min="9" max="9" width="8" bestFit="1" customWidth="1"/>
  </cols>
  <sheetData>
    <row r="1" spans="1:10" ht="15.75">
      <c r="A1" s="27" t="s">
        <v>87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50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9" spans="1:10">
      <c r="A9" s="30" t="s">
        <v>47</v>
      </c>
      <c r="B9" s="30"/>
      <c r="C9" s="30"/>
      <c r="D9" s="30"/>
      <c r="E9" s="30"/>
      <c r="F9" s="30"/>
      <c r="G9" s="30"/>
      <c r="H9" s="30"/>
      <c r="I9" s="30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>
      <c r="A11" s="8">
        <v>41335</v>
      </c>
      <c r="B11" s="9" t="s">
        <v>27</v>
      </c>
      <c r="C11" s="9" t="s">
        <v>28</v>
      </c>
      <c r="D11" s="9" t="s">
        <v>29</v>
      </c>
      <c r="E11" s="11">
        <v>435</v>
      </c>
      <c r="F11" s="9">
        <v>1</v>
      </c>
      <c r="G11" s="11">
        <f t="shared" ref="G11:G27" si="0">E11*F11</f>
        <v>435</v>
      </c>
      <c r="H11" s="9">
        <f t="shared" ref="H11:H27" si="1">IF(G11&gt;=$F$8,G11*$B$8,IF(G11&gt;$F$7,G11*$B$7,0))</f>
        <v>0</v>
      </c>
      <c r="I11" s="11">
        <f t="shared" ref="I11:I27" si="2">G11-H11</f>
        <v>435</v>
      </c>
    </row>
    <row r="12" spans="1:10">
      <c r="A12" s="8">
        <v>41338</v>
      </c>
      <c r="B12" s="9" t="s">
        <v>27</v>
      </c>
      <c r="C12" s="9" t="s">
        <v>28</v>
      </c>
      <c r="D12" s="9" t="s">
        <v>29</v>
      </c>
      <c r="E12" s="11">
        <v>435</v>
      </c>
      <c r="F12" s="9">
        <v>1</v>
      </c>
      <c r="G12" s="11">
        <f t="shared" si="0"/>
        <v>435</v>
      </c>
      <c r="H12" s="9">
        <f t="shared" si="1"/>
        <v>0</v>
      </c>
      <c r="I12" s="11">
        <f t="shared" si="2"/>
        <v>435</v>
      </c>
    </row>
    <row r="13" spans="1:10">
      <c r="A13" s="8">
        <v>41336</v>
      </c>
      <c r="B13" s="9" t="s">
        <v>30</v>
      </c>
      <c r="C13" s="9" t="s">
        <v>31</v>
      </c>
      <c r="D13" s="9" t="s">
        <v>32</v>
      </c>
      <c r="E13" s="11">
        <v>279</v>
      </c>
      <c r="F13" s="9">
        <v>1</v>
      </c>
      <c r="G13" s="11">
        <f t="shared" si="0"/>
        <v>279</v>
      </c>
      <c r="H13" s="9">
        <f t="shared" si="1"/>
        <v>0</v>
      </c>
      <c r="I13" s="11">
        <f t="shared" si="2"/>
        <v>279</v>
      </c>
    </row>
    <row r="14" spans="1:10">
      <c r="A14" s="8">
        <v>41336</v>
      </c>
      <c r="B14" s="9" t="s">
        <v>36</v>
      </c>
      <c r="C14" s="9" t="s">
        <v>37</v>
      </c>
      <c r="D14" s="9" t="s">
        <v>32</v>
      </c>
      <c r="E14" s="11">
        <v>217</v>
      </c>
      <c r="F14" s="9">
        <v>1</v>
      </c>
      <c r="G14" s="11">
        <f t="shared" si="0"/>
        <v>217</v>
      </c>
      <c r="H14" s="9">
        <f t="shared" si="1"/>
        <v>0</v>
      </c>
      <c r="I14" s="11">
        <f t="shared" si="2"/>
        <v>217</v>
      </c>
    </row>
    <row r="15" spans="1:10">
      <c r="A15" s="8">
        <v>41338</v>
      </c>
      <c r="B15" s="9" t="s">
        <v>42</v>
      </c>
      <c r="C15" s="9" t="s">
        <v>43</v>
      </c>
      <c r="D15" s="9" t="s">
        <v>44</v>
      </c>
      <c r="E15" s="11">
        <v>422</v>
      </c>
      <c r="F15" s="9">
        <v>16</v>
      </c>
      <c r="G15" s="11">
        <f t="shared" si="0"/>
        <v>6752</v>
      </c>
      <c r="H15" s="9">
        <f t="shared" si="1"/>
        <v>675.2</v>
      </c>
      <c r="I15" s="11">
        <f t="shared" si="2"/>
        <v>6076.8</v>
      </c>
    </row>
    <row r="16" spans="1:10">
      <c r="A16" s="8">
        <v>41338</v>
      </c>
      <c r="B16" s="9" t="s">
        <v>40</v>
      </c>
      <c r="C16" s="9" t="s">
        <v>41</v>
      </c>
      <c r="D16" s="9" t="s">
        <v>20</v>
      </c>
      <c r="E16" s="11">
        <v>95</v>
      </c>
      <c r="F16" s="9">
        <v>1</v>
      </c>
      <c r="G16" s="11">
        <f t="shared" si="0"/>
        <v>95</v>
      </c>
      <c r="H16" s="9">
        <f t="shared" si="1"/>
        <v>0</v>
      </c>
      <c r="I16" s="11">
        <f t="shared" si="2"/>
        <v>95</v>
      </c>
    </row>
    <row r="17" spans="1:9">
      <c r="A17" s="8">
        <v>41334</v>
      </c>
      <c r="B17" s="9" t="s">
        <v>18</v>
      </c>
      <c r="C17" s="9" t="s">
        <v>19</v>
      </c>
      <c r="D17" s="9" t="s">
        <v>20</v>
      </c>
      <c r="E17" s="11">
        <v>190</v>
      </c>
      <c r="F17" s="9">
        <v>1</v>
      </c>
      <c r="G17" s="11">
        <f t="shared" si="0"/>
        <v>190</v>
      </c>
      <c r="H17" s="9">
        <f t="shared" si="1"/>
        <v>0</v>
      </c>
      <c r="I17" s="11">
        <f t="shared" si="2"/>
        <v>190</v>
      </c>
    </row>
    <row r="18" spans="1:9">
      <c r="A18" s="8">
        <v>41337</v>
      </c>
      <c r="B18" s="9" t="s">
        <v>38</v>
      </c>
      <c r="C18" s="9" t="s">
        <v>39</v>
      </c>
      <c r="D18" s="9" t="s">
        <v>20</v>
      </c>
      <c r="E18" s="11">
        <v>323</v>
      </c>
      <c r="F18" s="9">
        <v>1</v>
      </c>
      <c r="G18" s="11">
        <f t="shared" si="0"/>
        <v>323</v>
      </c>
      <c r="H18" s="9">
        <f t="shared" si="1"/>
        <v>0</v>
      </c>
      <c r="I18" s="11">
        <f t="shared" si="2"/>
        <v>323</v>
      </c>
    </row>
    <row r="19" spans="1:9">
      <c r="A19" s="8">
        <v>41335</v>
      </c>
      <c r="B19" s="9" t="s">
        <v>22</v>
      </c>
      <c r="C19" s="9" t="s">
        <v>23</v>
      </c>
      <c r="D19" s="9" t="s">
        <v>24</v>
      </c>
      <c r="E19" s="11">
        <v>80</v>
      </c>
      <c r="F19" s="9">
        <v>22</v>
      </c>
      <c r="G19" s="11">
        <f t="shared" si="0"/>
        <v>1760</v>
      </c>
      <c r="H19" s="9">
        <f t="shared" si="1"/>
        <v>88</v>
      </c>
      <c r="I19" s="11">
        <f t="shared" si="2"/>
        <v>1672</v>
      </c>
    </row>
    <row r="20" spans="1:9">
      <c r="A20" s="8">
        <v>41335</v>
      </c>
      <c r="B20" s="9" t="s">
        <v>22</v>
      </c>
      <c r="C20" s="9" t="s">
        <v>25</v>
      </c>
      <c r="D20" s="9" t="s">
        <v>24</v>
      </c>
      <c r="E20" s="11">
        <v>80</v>
      </c>
      <c r="F20" s="9">
        <v>22</v>
      </c>
      <c r="G20" s="11">
        <f t="shared" si="0"/>
        <v>1760</v>
      </c>
      <c r="H20" s="9">
        <f t="shared" si="1"/>
        <v>88</v>
      </c>
      <c r="I20" s="11">
        <f t="shared" si="2"/>
        <v>1672</v>
      </c>
    </row>
    <row r="21" spans="1:9">
      <c r="A21" s="8">
        <v>41335</v>
      </c>
      <c r="B21" s="9" t="s">
        <v>22</v>
      </c>
      <c r="C21" s="9" t="s">
        <v>26</v>
      </c>
      <c r="D21" s="9" t="s">
        <v>24</v>
      </c>
      <c r="E21" s="11">
        <v>105</v>
      </c>
      <c r="F21" s="10">
        <v>2</v>
      </c>
      <c r="G21" s="11">
        <f t="shared" si="0"/>
        <v>210</v>
      </c>
      <c r="H21" s="9">
        <f t="shared" si="1"/>
        <v>0</v>
      </c>
      <c r="I21" s="11">
        <f t="shared" si="2"/>
        <v>210</v>
      </c>
    </row>
    <row r="22" spans="1:9">
      <c r="A22" s="8">
        <v>41339</v>
      </c>
      <c r="B22" s="9" t="s">
        <v>22</v>
      </c>
      <c r="C22" s="9" t="s">
        <v>26</v>
      </c>
      <c r="D22" s="9" t="s">
        <v>24</v>
      </c>
      <c r="E22" s="11">
        <v>95</v>
      </c>
      <c r="F22" s="10">
        <v>1</v>
      </c>
      <c r="G22" s="11">
        <f t="shared" si="0"/>
        <v>95</v>
      </c>
      <c r="H22" s="9">
        <f t="shared" si="1"/>
        <v>0</v>
      </c>
      <c r="I22" s="11">
        <f t="shared" si="2"/>
        <v>95</v>
      </c>
    </row>
    <row r="23" spans="1:9">
      <c r="A23" s="8">
        <v>41334</v>
      </c>
      <c r="B23" s="9" t="s">
        <v>15</v>
      </c>
      <c r="C23" s="9" t="s">
        <v>16</v>
      </c>
      <c r="D23" s="9" t="s">
        <v>17</v>
      </c>
      <c r="E23" s="11">
        <v>207</v>
      </c>
      <c r="F23" s="9">
        <v>1</v>
      </c>
      <c r="G23" s="11">
        <f t="shared" si="0"/>
        <v>207</v>
      </c>
      <c r="H23" s="9">
        <f t="shared" si="1"/>
        <v>0</v>
      </c>
      <c r="I23" s="11">
        <f t="shared" si="2"/>
        <v>207</v>
      </c>
    </row>
    <row r="24" spans="1:9">
      <c r="A24" s="8">
        <v>41335</v>
      </c>
      <c r="B24" s="9" t="s">
        <v>15</v>
      </c>
      <c r="C24" s="9" t="s">
        <v>16</v>
      </c>
      <c r="D24" s="9" t="s">
        <v>17</v>
      </c>
      <c r="E24" s="11">
        <v>207</v>
      </c>
      <c r="F24" s="9">
        <v>1</v>
      </c>
      <c r="G24" s="11">
        <f t="shared" si="0"/>
        <v>207</v>
      </c>
      <c r="H24" s="9">
        <f t="shared" si="1"/>
        <v>0</v>
      </c>
      <c r="I24" s="11">
        <f t="shared" si="2"/>
        <v>207</v>
      </c>
    </row>
    <row r="25" spans="1:9">
      <c r="A25" s="8">
        <v>41334</v>
      </c>
      <c r="B25" s="9"/>
      <c r="C25" s="9" t="s">
        <v>21</v>
      </c>
      <c r="D25" s="9" t="s">
        <v>17</v>
      </c>
      <c r="E25" s="11">
        <v>51</v>
      </c>
      <c r="F25" s="9">
        <v>1</v>
      </c>
      <c r="G25" s="11">
        <f t="shared" si="0"/>
        <v>51</v>
      </c>
      <c r="H25" s="9">
        <f t="shared" si="1"/>
        <v>0</v>
      </c>
      <c r="I25" s="11">
        <f t="shared" si="2"/>
        <v>51</v>
      </c>
    </row>
    <row r="26" spans="1:9">
      <c r="A26" s="8">
        <v>41336</v>
      </c>
      <c r="B26" s="9"/>
      <c r="C26" s="9" t="s">
        <v>33</v>
      </c>
      <c r="D26" s="9" t="s">
        <v>20</v>
      </c>
      <c r="E26" s="11">
        <v>29</v>
      </c>
      <c r="F26" s="9">
        <v>2</v>
      </c>
      <c r="G26" s="11">
        <f t="shared" si="0"/>
        <v>58</v>
      </c>
      <c r="H26" s="9">
        <f t="shared" si="1"/>
        <v>0</v>
      </c>
      <c r="I26" s="11">
        <f t="shared" si="2"/>
        <v>58</v>
      </c>
    </row>
    <row r="27" spans="1:9">
      <c r="A27" s="8">
        <v>41336</v>
      </c>
      <c r="B27" s="9"/>
      <c r="C27" s="9" t="s">
        <v>34</v>
      </c>
      <c r="D27" s="9" t="s">
        <v>35</v>
      </c>
      <c r="E27" s="11">
        <v>16</v>
      </c>
      <c r="F27" s="9">
        <v>1</v>
      </c>
      <c r="G27" s="11">
        <f t="shared" si="0"/>
        <v>16</v>
      </c>
      <c r="H27" s="9">
        <f t="shared" si="1"/>
        <v>0</v>
      </c>
      <c r="I27" s="11">
        <f t="shared" si="2"/>
        <v>16</v>
      </c>
    </row>
    <row r="28" spans="1:9">
      <c r="E28" s="12" t="s">
        <v>45</v>
      </c>
      <c r="F28" s="9">
        <f>SUM(F11:F27)</f>
        <v>76</v>
      </c>
      <c r="G28" s="9">
        <f t="shared" ref="G28:I28" si="3">SUM(G11:G27)</f>
        <v>13090</v>
      </c>
      <c r="H28" s="9">
        <f t="shared" si="3"/>
        <v>851.2</v>
      </c>
      <c r="I28" s="9">
        <f t="shared" si="3"/>
        <v>12238.8</v>
      </c>
    </row>
    <row r="30" spans="1:9">
      <c r="A30" s="30" t="s">
        <v>48</v>
      </c>
      <c r="B30" s="30"/>
      <c r="C30" s="30"/>
      <c r="D30" s="30"/>
      <c r="E30" s="30"/>
      <c r="F30" s="30"/>
      <c r="G30" s="30"/>
      <c r="H30" s="30"/>
      <c r="I30" s="30"/>
    </row>
    <row r="31" spans="1:9">
      <c r="A31" s="6" t="s">
        <v>5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13</v>
      </c>
    </row>
    <row r="32" spans="1:9">
      <c r="A32" s="8">
        <v>41335</v>
      </c>
      <c r="B32" s="9" t="s">
        <v>27</v>
      </c>
      <c r="C32" s="9" t="s">
        <v>28</v>
      </c>
      <c r="D32" s="9" t="s">
        <v>29</v>
      </c>
      <c r="E32" s="11">
        <v>435</v>
      </c>
      <c r="F32" s="9">
        <v>1</v>
      </c>
      <c r="G32" s="11">
        <f t="shared" ref="G32:G48" si="4">E32*F32</f>
        <v>435</v>
      </c>
      <c r="H32" s="9">
        <f t="shared" ref="H32:H48" si="5">IF(G32&gt;=$F$8,G32*$B$8,IF(G32&gt;$F$7,G32*$B$7,0))</f>
        <v>0</v>
      </c>
      <c r="I32" s="11">
        <f t="shared" ref="I32:I48" si="6">G32-H32</f>
        <v>435</v>
      </c>
    </row>
    <row r="33" spans="1:9">
      <c r="A33" s="8">
        <v>41338</v>
      </c>
      <c r="B33" s="9" t="s">
        <v>27</v>
      </c>
      <c r="C33" s="9" t="s">
        <v>28</v>
      </c>
      <c r="D33" s="9" t="s">
        <v>29</v>
      </c>
      <c r="E33" s="11">
        <v>435</v>
      </c>
      <c r="F33" s="9">
        <v>1</v>
      </c>
      <c r="G33" s="11">
        <f t="shared" si="4"/>
        <v>435</v>
      </c>
      <c r="H33" s="9">
        <f t="shared" si="5"/>
        <v>0</v>
      </c>
      <c r="I33" s="11">
        <f t="shared" si="6"/>
        <v>435</v>
      </c>
    </row>
    <row r="34" spans="1:9">
      <c r="A34" s="8">
        <v>41338</v>
      </c>
      <c r="B34" s="9" t="s">
        <v>42</v>
      </c>
      <c r="C34" s="9" t="s">
        <v>43</v>
      </c>
      <c r="D34" s="9" t="s">
        <v>44</v>
      </c>
      <c r="E34" s="11">
        <v>422</v>
      </c>
      <c r="F34" s="9">
        <v>16</v>
      </c>
      <c r="G34" s="11">
        <f t="shared" si="4"/>
        <v>6752</v>
      </c>
      <c r="H34" s="9">
        <f t="shared" si="5"/>
        <v>675.2</v>
      </c>
      <c r="I34" s="11">
        <f t="shared" si="6"/>
        <v>6076.8</v>
      </c>
    </row>
    <row r="35" spans="1:9">
      <c r="A35" s="8">
        <v>41337</v>
      </c>
      <c r="B35" s="9" t="s">
        <v>38</v>
      </c>
      <c r="C35" s="9" t="s">
        <v>39</v>
      </c>
      <c r="D35" s="9" t="s">
        <v>20</v>
      </c>
      <c r="E35" s="11">
        <v>323</v>
      </c>
      <c r="F35" s="9">
        <v>1</v>
      </c>
      <c r="G35" s="11">
        <f t="shared" si="4"/>
        <v>323</v>
      </c>
      <c r="H35" s="9">
        <f t="shared" si="5"/>
        <v>0</v>
      </c>
      <c r="I35" s="11">
        <f t="shared" si="6"/>
        <v>323</v>
      </c>
    </row>
    <row r="36" spans="1:9">
      <c r="A36" s="8">
        <v>41336</v>
      </c>
      <c r="B36" s="9" t="s">
        <v>30</v>
      </c>
      <c r="C36" s="9" t="s">
        <v>31</v>
      </c>
      <c r="D36" s="9" t="s">
        <v>32</v>
      </c>
      <c r="E36" s="11">
        <v>279</v>
      </c>
      <c r="F36" s="9">
        <v>1</v>
      </c>
      <c r="G36" s="11">
        <f t="shared" si="4"/>
        <v>279</v>
      </c>
      <c r="H36" s="9">
        <f t="shared" si="5"/>
        <v>0</v>
      </c>
      <c r="I36" s="11">
        <f t="shared" si="6"/>
        <v>279</v>
      </c>
    </row>
    <row r="37" spans="1:9">
      <c r="A37" s="8">
        <v>41336</v>
      </c>
      <c r="B37" s="9" t="s">
        <v>36</v>
      </c>
      <c r="C37" s="9" t="s">
        <v>37</v>
      </c>
      <c r="D37" s="9" t="s">
        <v>32</v>
      </c>
      <c r="E37" s="11">
        <v>217</v>
      </c>
      <c r="F37" s="9">
        <v>1</v>
      </c>
      <c r="G37" s="11">
        <f t="shared" si="4"/>
        <v>217</v>
      </c>
      <c r="H37" s="9">
        <f t="shared" si="5"/>
        <v>0</v>
      </c>
      <c r="I37" s="11">
        <f t="shared" si="6"/>
        <v>217</v>
      </c>
    </row>
    <row r="38" spans="1:9">
      <c r="A38" s="8">
        <v>41334</v>
      </c>
      <c r="B38" s="9" t="s">
        <v>15</v>
      </c>
      <c r="C38" s="9" t="s">
        <v>16</v>
      </c>
      <c r="D38" s="9" t="s">
        <v>17</v>
      </c>
      <c r="E38" s="11">
        <v>207</v>
      </c>
      <c r="F38" s="9">
        <v>1</v>
      </c>
      <c r="G38" s="11">
        <f t="shared" si="4"/>
        <v>207</v>
      </c>
      <c r="H38" s="9">
        <f t="shared" si="5"/>
        <v>0</v>
      </c>
      <c r="I38" s="11">
        <f t="shared" si="6"/>
        <v>207</v>
      </c>
    </row>
    <row r="39" spans="1:9">
      <c r="A39" s="8">
        <v>41335</v>
      </c>
      <c r="B39" s="9" t="s">
        <v>15</v>
      </c>
      <c r="C39" s="9" t="s">
        <v>16</v>
      </c>
      <c r="D39" s="9" t="s">
        <v>17</v>
      </c>
      <c r="E39" s="11">
        <v>207</v>
      </c>
      <c r="F39" s="9">
        <v>1</v>
      </c>
      <c r="G39" s="11">
        <f t="shared" si="4"/>
        <v>207</v>
      </c>
      <c r="H39" s="9">
        <f t="shared" si="5"/>
        <v>0</v>
      </c>
      <c r="I39" s="11">
        <f t="shared" si="6"/>
        <v>207</v>
      </c>
    </row>
    <row r="40" spans="1:9">
      <c r="A40" s="8">
        <v>41334</v>
      </c>
      <c r="B40" s="9" t="s">
        <v>18</v>
      </c>
      <c r="C40" s="9" t="s">
        <v>19</v>
      </c>
      <c r="D40" s="9" t="s">
        <v>20</v>
      </c>
      <c r="E40" s="11">
        <v>190</v>
      </c>
      <c r="F40" s="9">
        <v>1</v>
      </c>
      <c r="G40" s="11">
        <f t="shared" si="4"/>
        <v>190</v>
      </c>
      <c r="H40" s="9">
        <f t="shared" si="5"/>
        <v>0</v>
      </c>
      <c r="I40" s="11">
        <f t="shared" si="6"/>
        <v>190</v>
      </c>
    </row>
    <row r="41" spans="1:9">
      <c r="A41" s="8">
        <v>41335</v>
      </c>
      <c r="B41" s="9" t="s">
        <v>22</v>
      </c>
      <c r="C41" s="9" t="s">
        <v>26</v>
      </c>
      <c r="D41" s="9" t="s">
        <v>24</v>
      </c>
      <c r="E41" s="11">
        <v>105</v>
      </c>
      <c r="F41" s="10">
        <v>2</v>
      </c>
      <c r="G41" s="11">
        <f t="shared" si="4"/>
        <v>210</v>
      </c>
      <c r="H41" s="9">
        <f t="shared" si="5"/>
        <v>0</v>
      </c>
      <c r="I41" s="11">
        <f t="shared" si="6"/>
        <v>210</v>
      </c>
    </row>
    <row r="42" spans="1:9">
      <c r="A42" s="8">
        <v>41338</v>
      </c>
      <c r="B42" s="9" t="s">
        <v>40</v>
      </c>
      <c r="C42" s="9" t="s">
        <v>41</v>
      </c>
      <c r="D42" s="9" t="s">
        <v>20</v>
      </c>
      <c r="E42" s="11">
        <v>95</v>
      </c>
      <c r="F42" s="9">
        <v>1</v>
      </c>
      <c r="G42" s="11">
        <f t="shared" si="4"/>
        <v>95</v>
      </c>
      <c r="H42" s="9">
        <f t="shared" si="5"/>
        <v>0</v>
      </c>
      <c r="I42" s="11">
        <f t="shared" si="6"/>
        <v>95</v>
      </c>
    </row>
    <row r="43" spans="1:9">
      <c r="A43" s="8">
        <v>41339</v>
      </c>
      <c r="B43" s="9" t="s">
        <v>22</v>
      </c>
      <c r="C43" s="9" t="s">
        <v>26</v>
      </c>
      <c r="D43" s="9" t="s">
        <v>24</v>
      </c>
      <c r="E43" s="11">
        <v>95</v>
      </c>
      <c r="F43" s="10">
        <v>1</v>
      </c>
      <c r="G43" s="11">
        <f t="shared" si="4"/>
        <v>95</v>
      </c>
      <c r="H43" s="9">
        <f t="shared" si="5"/>
        <v>0</v>
      </c>
      <c r="I43" s="11">
        <f t="shared" si="6"/>
        <v>95</v>
      </c>
    </row>
    <row r="44" spans="1:9">
      <c r="A44" s="8">
        <v>41335</v>
      </c>
      <c r="B44" s="9" t="s">
        <v>22</v>
      </c>
      <c r="C44" s="9" t="s">
        <v>23</v>
      </c>
      <c r="D44" s="9" t="s">
        <v>24</v>
      </c>
      <c r="E44" s="11">
        <v>80</v>
      </c>
      <c r="F44" s="9">
        <v>22</v>
      </c>
      <c r="G44" s="11">
        <f t="shared" si="4"/>
        <v>1760</v>
      </c>
      <c r="H44" s="9">
        <f t="shared" si="5"/>
        <v>88</v>
      </c>
      <c r="I44" s="11">
        <f t="shared" si="6"/>
        <v>1672</v>
      </c>
    </row>
    <row r="45" spans="1:9">
      <c r="A45" s="8">
        <v>41335</v>
      </c>
      <c r="B45" s="9" t="s">
        <v>22</v>
      </c>
      <c r="C45" s="9" t="s">
        <v>25</v>
      </c>
      <c r="D45" s="9" t="s">
        <v>24</v>
      </c>
      <c r="E45" s="11">
        <v>80</v>
      </c>
      <c r="F45" s="9">
        <v>22</v>
      </c>
      <c r="G45" s="11">
        <f t="shared" si="4"/>
        <v>1760</v>
      </c>
      <c r="H45" s="9">
        <f t="shared" si="5"/>
        <v>88</v>
      </c>
      <c r="I45" s="11">
        <f t="shared" si="6"/>
        <v>1672</v>
      </c>
    </row>
    <row r="46" spans="1:9">
      <c r="A46" s="8">
        <v>41334</v>
      </c>
      <c r="B46" s="9"/>
      <c r="C46" s="9" t="s">
        <v>21</v>
      </c>
      <c r="D46" s="9" t="s">
        <v>17</v>
      </c>
      <c r="E46" s="11">
        <v>51</v>
      </c>
      <c r="F46" s="9">
        <v>1</v>
      </c>
      <c r="G46" s="11">
        <f t="shared" si="4"/>
        <v>51</v>
      </c>
      <c r="H46" s="9">
        <f t="shared" si="5"/>
        <v>0</v>
      </c>
      <c r="I46" s="11">
        <f t="shared" si="6"/>
        <v>51</v>
      </c>
    </row>
    <row r="47" spans="1:9">
      <c r="A47" s="8">
        <v>41336</v>
      </c>
      <c r="B47" s="9"/>
      <c r="C47" s="9" t="s">
        <v>33</v>
      </c>
      <c r="D47" s="9" t="s">
        <v>20</v>
      </c>
      <c r="E47" s="11">
        <v>29</v>
      </c>
      <c r="F47" s="9">
        <v>2</v>
      </c>
      <c r="G47" s="11">
        <f t="shared" si="4"/>
        <v>58</v>
      </c>
      <c r="H47" s="9">
        <f t="shared" si="5"/>
        <v>0</v>
      </c>
      <c r="I47" s="11">
        <f t="shared" si="6"/>
        <v>58</v>
      </c>
    </row>
    <row r="48" spans="1:9">
      <c r="A48" s="8">
        <v>41336</v>
      </c>
      <c r="B48" s="9"/>
      <c r="C48" s="9" t="s">
        <v>34</v>
      </c>
      <c r="D48" s="9" t="s">
        <v>35</v>
      </c>
      <c r="E48" s="11">
        <v>16</v>
      </c>
      <c r="F48" s="9">
        <v>1</v>
      </c>
      <c r="G48" s="11">
        <f t="shared" si="4"/>
        <v>16</v>
      </c>
      <c r="H48" s="9">
        <f t="shared" si="5"/>
        <v>0</v>
      </c>
      <c r="I48" s="11">
        <f t="shared" si="6"/>
        <v>16</v>
      </c>
    </row>
    <row r="49" spans="1:9">
      <c r="E49" s="12" t="s">
        <v>45</v>
      </c>
      <c r="F49" s="9">
        <f>SUM(F32:F48)</f>
        <v>76</v>
      </c>
      <c r="G49" s="9">
        <f t="shared" ref="G49" si="7">SUM(G32:G48)</f>
        <v>13090</v>
      </c>
      <c r="H49" s="9">
        <f t="shared" ref="H49" si="8">SUM(H32:H48)</f>
        <v>851.2</v>
      </c>
      <c r="I49" s="9">
        <f t="shared" ref="I49" si="9">SUM(I32:I48)</f>
        <v>12238.8</v>
      </c>
    </row>
    <row r="51" spans="1:9">
      <c r="A51" s="30" t="s">
        <v>49</v>
      </c>
      <c r="B51" s="30"/>
      <c r="C51" s="30"/>
      <c r="D51" s="30"/>
      <c r="E51" s="30"/>
      <c r="F51" s="30"/>
      <c r="G51" s="30"/>
      <c r="H51" s="30"/>
      <c r="I51" s="30"/>
    </row>
    <row r="52" spans="1:9">
      <c r="A52" s="6" t="s">
        <v>5</v>
      </c>
      <c r="B52" s="6" t="s">
        <v>6</v>
      </c>
      <c r="C52" s="6" t="s">
        <v>7</v>
      </c>
      <c r="D52" s="6" t="s">
        <v>8</v>
      </c>
      <c r="E52" s="6" t="s">
        <v>9</v>
      </c>
      <c r="F52" s="6" t="s">
        <v>10</v>
      </c>
      <c r="G52" s="6" t="s">
        <v>11</v>
      </c>
      <c r="H52" s="6" t="s">
        <v>12</v>
      </c>
      <c r="I52" s="6" t="s">
        <v>13</v>
      </c>
    </row>
    <row r="53" spans="1:9">
      <c r="A53" s="8">
        <v>41335</v>
      </c>
      <c r="B53" s="9" t="s">
        <v>22</v>
      </c>
      <c r="C53" s="9" t="s">
        <v>26</v>
      </c>
      <c r="D53" s="9" t="s">
        <v>24</v>
      </c>
      <c r="E53" s="11">
        <v>105</v>
      </c>
      <c r="F53" s="10">
        <v>2</v>
      </c>
      <c r="G53" s="11">
        <f t="shared" ref="G53:G69" si="10">E53*F53</f>
        <v>210</v>
      </c>
      <c r="H53" s="9">
        <f t="shared" ref="H53:H69" si="11">IF(G53&gt;=$F$8,G53*$B$8,IF(G53&gt;$F$7,G53*$B$7,0))</f>
        <v>0</v>
      </c>
      <c r="I53" s="11">
        <f t="shared" ref="I53:I69" si="12">G53-H53</f>
        <v>210</v>
      </c>
    </row>
    <row r="54" spans="1:9">
      <c r="A54" s="8">
        <v>41339</v>
      </c>
      <c r="B54" s="9" t="s">
        <v>22</v>
      </c>
      <c r="C54" s="9" t="s">
        <v>26</v>
      </c>
      <c r="D54" s="9" t="s">
        <v>24</v>
      </c>
      <c r="E54" s="11">
        <v>95</v>
      </c>
      <c r="F54" s="10">
        <v>1</v>
      </c>
      <c r="G54" s="11">
        <f t="shared" si="10"/>
        <v>95</v>
      </c>
      <c r="H54" s="9">
        <f t="shared" si="11"/>
        <v>0</v>
      </c>
      <c r="I54" s="11">
        <f t="shared" si="12"/>
        <v>95</v>
      </c>
    </row>
    <row r="55" spans="1:9">
      <c r="A55" s="8">
        <v>41335</v>
      </c>
      <c r="B55" s="9" t="s">
        <v>22</v>
      </c>
      <c r="C55" s="9" t="s">
        <v>23</v>
      </c>
      <c r="D55" s="9" t="s">
        <v>24</v>
      </c>
      <c r="E55" s="11">
        <v>80</v>
      </c>
      <c r="F55" s="9">
        <v>22</v>
      </c>
      <c r="G55" s="11">
        <f t="shared" si="10"/>
        <v>1760</v>
      </c>
      <c r="H55" s="9">
        <f t="shared" si="11"/>
        <v>88</v>
      </c>
      <c r="I55" s="11">
        <f t="shared" si="12"/>
        <v>1672</v>
      </c>
    </row>
    <row r="56" spans="1:9">
      <c r="A56" s="8">
        <v>41335</v>
      </c>
      <c r="B56" s="9" t="s">
        <v>22</v>
      </c>
      <c r="C56" s="9" t="s">
        <v>25</v>
      </c>
      <c r="D56" s="9" t="s">
        <v>24</v>
      </c>
      <c r="E56" s="11">
        <v>80</v>
      </c>
      <c r="F56" s="9">
        <v>22</v>
      </c>
      <c r="G56" s="11">
        <f t="shared" si="10"/>
        <v>1760</v>
      </c>
      <c r="H56" s="9">
        <f t="shared" si="11"/>
        <v>88</v>
      </c>
      <c r="I56" s="11">
        <f t="shared" si="12"/>
        <v>1672</v>
      </c>
    </row>
    <row r="57" spans="1:9">
      <c r="A57" s="8">
        <v>41334</v>
      </c>
      <c r="B57" s="9" t="s">
        <v>18</v>
      </c>
      <c r="C57" s="9" t="s">
        <v>19</v>
      </c>
      <c r="D57" s="9" t="s">
        <v>20</v>
      </c>
      <c r="E57" s="11">
        <v>190</v>
      </c>
      <c r="F57" s="9">
        <v>1</v>
      </c>
      <c r="G57" s="11">
        <f t="shared" si="10"/>
        <v>190</v>
      </c>
      <c r="H57" s="9">
        <f t="shared" si="11"/>
        <v>0</v>
      </c>
      <c r="I57" s="11">
        <f t="shared" si="12"/>
        <v>190</v>
      </c>
    </row>
    <row r="58" spans="1:9">
      <c r="A58" s="8">
        <v>41338</v>
      </c>
      <c r="B58" s="9" t="s">
        <v>40</v>
      </c>
      <c r="C58" s="9" t="s">
        <v>41</v>
      </c>
      <c r="D58" s="9" t="s">
        <v>20</v>
      </c>
      <c r="E58" s="11">
        <v>95</v>
      </c>
      <c r="F58" s="9">
        <v>1</v>
      </c>
      <c r="G58" s="11">
        <f t="shared" si="10"/>
        <v>95</v>
      </c>
      <c r="H58" s="9">
        <f t="shared" si="11"/>
        <v>0</v>
      </c>
      <c r="I58" s="11">
        <f t="shared" si="12"/>
        <v>95</v>
      </c>
    </row>
    <row r="59" spans="1:9">
      <c r="A59" s="8">
        <v>41336</v>
      </c>
      <c r="B59" s="9"/>
      <c r="C59" s="9" t="s">
        <v>33</v>
      </c>
      <c r="D59" s="9" t="s">
        <v>20</v>
      </c>
      <c r="E59" s="11">
        <v>29</v>
      </c>
      <c r="F59" s="9">
        <v>2</v>
      </c>
      <c r="G59" s="11">
        <f t="shared" si="10"/>
        <v>58</v>
      </c>
      <c r="H59" s="9">
        <f t="shared" si="11"/>
        <v>0</v>
      </c>
      <c r="I59" s="11">
        <f t="shared" si="12"/>
        <v>58</v>
      </c>
    </row>
    <row r="60" spans="1:9">
      <c r="A60" s="8">
        <v>41337</v>
      </c>
      <c r="B60" s="9" t="s">
        <v>38</v>
      </c>
      <c r="C60" s="9" t="s">
        <v>39</v>
      </c>
      <c r="D60" s="9" t="s">
        <v>20</v>
      </c>
      <c r="E60" s="11">
        <v>323</v>
      </c>
      <c r="F60" s="9">
        <v>1</v>
      </c>
      <c r="G60" s="11">
        <f t="shared" si="10"/>
        <v>323</v>
      </c>
      <c r="H60" s="9">
        <f t="shared" si="11"/>
        <v>0</v>
      </c>
      <c r="I60" s="11">
        <f t="shared" si="12"/>
        <v>323</v>
      </c>
    </row>
    <row r="61" spans="1:9">
      <c r="A61" s="8">
        <v>41338</v>
      </c>
      <c r="B61" s="9" t="s">
        <v>42</v>
      </c>
      <c r="C61" s="9" t="s">
        <v>43</v>
      </c>
      <c r="D61" s="9" t="s">
        <v>44</v>
      </c>
      <c r="E61" s="11">
        <v>422</v>
      </c>
      <c r="F61" s="9">
        <v>16</v>
      </c>
      <c r="G61" s="11">
        <f t="shared" si="10"/>
        <v>6752</v>
      </c>
      <c r="H61" s="9">
        <f t="shared" si="11"/>
        <v>675.2</v>
      </c>
      <c r="I61" s="11">
        <f t="shared" si="12"/>
        <v>6076.8</v>
      </c>
    </row>
    <row r="62" spans="1:9">
      <c r="A62" s="8">
        <v>41336</v>
      </c>
      <c r="B62" s="9" t="s">
        <v>30</v>
      </c>
      <c r="C62" s="9" t="s">
        <v>31</v>
      </c>
      <c r="D62" s="9" t="s">
        <v>32</v>
      </c>
      <c r="E62" s="11">
        <v>279</v>
      </c>
      <c r="F62" s="9">
        <v>1</v>
      </c>
      <c r="G62" s="11">
        <f t="shared" si="10"/>
        <v>279</v>
      </c>
      <c r="H62" s="9">
        <f t="shared" si="11"/>
        <v>0</v>
      </c>
      <c r="I62" s="11">
        <f t="shared" si="12"/>
        <v>279</v>
      </c>
    </row>
    <row r="63" spans="1:9">
      <c r="A63" s="8">
        <v>41336</v>
      </c>
      <c r="B63" s="9" t="s">
        <v>36</v>
      </c>
      <c r="C63" s="9" t="s">
        <v>37</v>
      </c>
      <c r="D63" s="9" t="s">
        <v>32</v>
      </c>
      <c r="E63" s="11">
        <v>217</v>
      </c>
      <c r="F63" s="9">
        <v>1</v>
      </c>
      <c r="G63" s="11">
        <f t="shared" si="10"/>
        <v>217</v>
      </c>
      <c r="H63" s="9">
        <f t="shared" si="11"/>
        <v>0</v>
      </c>
      <c r="I63" s="11">
        <f t="shared" si="12"/>
        <v>217</v>
      </c>
    </row>
    <row r="64" spans="1:9">
      <c r="A64" s="8">
        <v>41334</v>
      </c>
      <c r="B64" s="9" t="s">
        <v>15</v>
      </c>
      <c r="C64" s="9" t="s">
        <v>16</v>
      </c>
      <c r="D64" s="9" t="s">
        <v>17</v>
      </c>
      <c r="E64" s="11">
        <v>207</v>
      </c>
      <c r="F64" s="9">
        <v>1</v>
      </c>
      <c r="G64" s="11">
        <f t="shared" si="10"/>
        <v>207</v>
      </c>
      <c r="H64" s="9">
        <f t="shared" si="11"/>
        <v>0</v>
      </c>
      <c r="I64" s="11">
        <f t="shared" si="12"/>
        <v>207</v>
      </c>
    </row>
    <row r="65" spans="1:9">
      <c r="A65" s="8">
        <v>41335</v>
      </c>
      <c r="B65" s="9" t="s">
        <v>15</v>
      </c>
      <c r="C65" s="9" t="s">
        <v>16</v>
      </c>
      <c r="D65" s="9" t="s">
        <v>17</v>
      </c>
      <c r="E65" s="11">
        <v>207</v>
      </c>
      <c r="F65" s="9">
        <v>1</v>
      </c>
      <c r="G65" s="11">
        <f t="shared" si="10"/>
        <v>207</v>
      </c>
      <c r="H65" s="9">
        <f t="shared" si="11"/>
        <v>0</v>
      </c>
      <c r="I65" s="11">
        <f t="shared" si="12"/>
        <v>207</v>
      </c>
    </row>
    <row r="66" spans="1:9">
      <c r="A66" s="8">
        <v>41334</v>
      </c>
      <c r="B66" s="9"/>
      <c r="C66" s="9" t="s">
        <v>21</v>
      </c>
      <c r="D66" s="9" t="s">
        <v>17</v>
      </c>
      <c r="E66" s="11">
        <v>51</v>
      </c>
      <c r="F66" s="9">
        <v>1</v>
      </c>
      <c r="G66" s="11">
        <f t="shared" si="10"/>
        <v>51</v>
      </c>
      <c r="H66" s="9">
        <f t="shared" si="11"/>
        <v>0</v>
      </c>
      <c r="I66" s="11">
        <f t="shared" si="12"/>
        <v>51</v>
      </c>
    </row>
    <row r="67" spans="1:9">
      <c r="A67" s="8">
        <v>41336</v>
      </c>
      <c r="B67" s="9"/>
      <c r="C67" s="9" t="s">
        <v>34</v>
      </c>
      <c r="D67" s="9" t="s">
        <v>35</v>
      </c>
      <c r="E67" s="11">
        <v>16</v>
      </c>
      <c r="F67" s="9">
        <v>1</v>
      </c>
      <c r="G67" s="11">
        <f t="shared" si="10"/>
        <v>16</v>
      </c>
      <c r="H67" s="9">
        <f t="shared" si="11"/>
        <v>0</v>
      </c>
      <c r="I67" s="11">
        <f t="shared" si="12"/>
        <v>16</v>
      </c>
    </row>
    <row r="68" spans="1:9">
      <c r="A68" s="8">
        <v>41335</v>
      </c>
      <c r="B68" s="9" t="s">
        <v>27</v>
      </c>
      <c r="C68" s="9" t="s">
        <v>28</v>
      </c>
      <c r="D68" s="9" t="s">
        <v>29</v>
      </c>
      <c r="E68" s="11">
        <v>435</v>
      </c>
      <c r="F68" s="9">
        <v>1</v>
      </c>
      <c r="G68" s="11">
        <f t="shared" si="10"/>
        <v>435</v>
      </c>
      <c r="H68" s="9">
        <f t="shared" si="11"/>
        <v>0</v>
      </c>
      <c r="I68" s="11">
        <f t="shared" si="12"/>
        <v>435</v>
      </c>
    </row>
    <row r="69" spans="1:9">
      <c r="A69" s="8">
        <v>41338</v>
      </c>
      <c r="B69" s="9" t="s">
        <v>27</v>
      </c>
      <c r="C69" s="9" t="s">
        <v>28</v>
      </c>
      <c r="D69" s="9" t="s">
        <v>29</v>
      </c>
      <c r="E69" s="11">
        <v>435</v>
      </c>
      <c r="F69" s="9">
        <v>1</v>
      </c>
      <c r="G69" s="11">
        <f t="shared" si="10"/>
        <v>435</v>
      </c>
      <c r="H69" s="9">
        <f t="shared" si="11"/>
        <v>0</v>
      </c>
      <c r="I69" s="11">
        <f t="shared" si="12"/>
        <v>435</v>
      </c>
    </row>
    <row r="70" spans="1:9">
      <c r="E70" s="12" t="s">
        <v>45</v>
      </c>
      <c r="F70" s="9">
        <f>SUM(F53:F69)</f>
        <v>76</v>
      </c>
      <c r="G70" s="9">
        <f t="shared" ref="G70" si="13">SUM(G53:G69)</f>
        <v>13090</v>
      </c>
      <c r="H70" s="9">
        <f t="shared" ref="H70" si="14">SUM(H53:H69)</f>
        <v>851.2</v>
      </c>
      <c r="I70" s="9">
        <f t="shared" ref="I70" si="15">SUM(I53:I69)</f>
        <v>12238.8</v>
      </c>
    </row>
  </sheetData>
  <sortState ref="A53:I69">
    <sortCondition descending="1" ref="D53:D69"/>
    <sortCondition ref="C53:C69"/>
    <sortCondition ref="A53:A69"/>
  </sortState>
  <mergeCells count="9">
    <mergeCell ref="A9:I9"/>
    <mergeCell ref="A30:I30"/>
    <mergeCell ref="A51:I51"/>
    <mergeCell ref="A1:I1"/>
    <mergeCell ref="A2:I2"/>
    <mergeCell ref="A3:C3"/>
    <mergeCell ref="A5:I5"/>
    <mergeCell ref="C7:E7"/>
    <mergeCell ref="C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2"/>
  <sheetViews>
    <sheetView workbookViewId="0">
      <selection activeCell="E4" sqref="E4"/>
    </sheetView>
  </sheetViews>
  <sheetFormatPr defaultRowHeight="15" outlineLevelRow="2"/>
  <cols>
    <col min="1" max="1" width="10.140625" bestFit="1" customWidth="1"/>
    <col min="2" max="2" width="11.85546875" bestFit="1" customWidth="1"/>
    <col min="3" max="3" width="35.5703125" customWidth="1"/>
    <col min="4" max="4" width="13.85546875" bestFit="1" customWidth="1"/>
    <col min="5" max="5" width="7.7109375" bestFit="1" customWidth="1"/>
    <col min="6" max="6" width="7.28515625" bestFit="1" customWidth="1"/>
    <col min="7" max="7" width="8.140625" bestFit="1" customWidth="1"/>
    <col min="8" max="8" width="7.5703125" bestFit="1" customWidth="1"/>
    <col min="9" max="9" width="8.140625" bestFit="1" customWidth="1"/>
  </cols>
  <sheetData>
    <row r="1" spans="1:10" ht="15.75">
      <c r="A1" s="27" t="s">
        <v>88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51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9" spans="1:10">
      <c r="A9" s="31" t="s">
        <v>53</v>
      </c>
      <c r="B9" s="31"/>
      <c r="C9" s="31"/>
      <c r="D9" s="31"/>
      <c r="E9" s="31"/>
      <c r="F9" s="31"/>
      <c r="G9" s="31"/>
      <c r="H9" s="31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 hidden="1" outlineLevel="2">
      <c r="A11" s="8">
        <v>41334</v>
      </c>
      <c r="B11" s="9" t="s">
        <v>15</v>
      </c>
      <c r="C11" s="9" t="s">
        <v>16</v>
      </c>
      <c r="D11" s="9" t="s">
        <v>17</v>
      </c>
      <c r="E11" s="11">
        <v>207</v>
      </c>
      <c r="F11" s="9">
        <v>1</v>
      </c>
      <c r="G11" s="11">
        <f>E11*F11</f>
        <v>207</v>
      </c>
      <c r="H11" s="11">
        <f>IF(G11&gt;=$F$8,G11*$B$8,IF(G11&gt;$F$7,G11*$B$7,0))</f>
        <v>0</v>
      </c>
      <c r="I11" s="11">
        <f>G11-H11</f>
        <v>207</v>
      </c>
    </row>
    <row r="12" spans="1:10" hidden="1" outlineLevel="2">
      <c r="A12" s="8">
        <v>41334</v>
      </c>
      <c r="B12" s="9" t="s">
        <v>18</v>
      </c>
      <c r="C12" s="9" t="s">
        <v>19</v>
      </c>
      <c r="D12" s="9" t="s">
        <v>20</v>
      </c>
      <c r="E12" s="11">
        <v>190</v>
      </c>
      <c r="F12" s="9">
        <v>1</v>
      </c>
      <c r="G12" s="11">
        <f t="shared" ref="G12:G32" si="0">E12*F12</f>
        <v>190</v>
      </c>
      <c r="H12" s="11">
        <f t="shared" ref="H12:H32" si="1">IF(G12&gt;=$F$8,G12*$B$8,IF(G12&gt;$F$7,G12*$B$7,0))</f>
        <v>0</v>
      </c>
      <c r="I12" s="11">
        <f t="shared" ref="I12:I32" si="2">G12-H12</f>
        <v>190</v>
      </c>
    </row>
    <row r="13" spans="1:10" hidden="1" outlineLevel="2">
      <c r="A13" s="8">
        <v>41334</v>
      </c>
      <c r="B13" s="9"/>
      <c r="C13" s="9" t="s">
        <v>21</v>
      </c>
      <c r="D13" s="9" t="s">
        <v>17</v>
      </c>
      <c r="E13" s="11">
        <v>51</v>
      </c>
      <c r="F13" s="9">
        <v>1</v>
      </c>
      <c r="G13" s="11">
        <f t="shared" si="0"/>
        <v>51</v>
      </c>
      <c r="H13" s="11">
        <f t="shared" si="1"/>
        <v>0</v>
      </c>
      <c r="I13" s="11">
        <f t="shared" si="2"/>
        <v>51</v>
      </c>
    </row>
    <row r="14" spans="1:10" outlineLevel="1" collapsed="1">
      <c r="A14" s="13" t="s">
        <v>54</v>
      </c>
      <c r="B14" s="9"/>
      <c r="C14" s="9"/>
      <c r="D14" s="9"/>
      <c r="E14" s="11"/>
      <c r="F14" s="9">
        <f>SUBTOTAL(9,F11:F13)</f>
        <v>3</v>
      </c>
      <c r="G14" s="11">
        <f>SUBTOTAL(9,G11:G13)</f>
        <v>448</v>
      </c>
      <c r="H14" s="11"/>
      <c r="I14" s="11">
        <f>SUBTOTAL(9,I11:I13)</f>
        <v>448</v>
      </c>
    </row>
    <row r="15" spans="1:10" hidden="1" outlineLevel="2">
      <c r="A15" s="8">
        <v>41335</v>
      </c>
      <c r="B15" s="9" t="s">
        <v>22</v>
      </c>
      <c r="C15" s="9" t="s">
        <v>23</v>
      </c>
      <c r="D15" s="9" t="s">
        <v>24</v>
      </c>
      <c r="E15" s="11">
        <v>80</v>
      </c>
      <c r="F15" s="9">
        <v>22</v>
      </c>
      <c r="G15" s="11">
        <f t="shared" si="0"/>
        <v>1760</v>
      </c>
      <c r="H15" s="11">
        <f t="shared" si="1"/>
        <v>88</v>
      </c>
      <c r="I15" s="11">
        <f t="shared" si="2"/>
        <v>1672</v>
      </c>
    </row>
    <row r="16" spans="1:10" hidden="1" outlineLevel="2">
      <c r="A16" s="8">
        <v>41335</v>
      </c>
      <c r="B16" s="9" t="s">
        <v>22</v>
      </c>
      <c r="C16" s="9" t="s">
        <v>25</v>
      </c>
      <c r="D16" s="9" t="s">
        <v>24</v>
      </c>
      <c r="E16" s="11">
        <v>80</v>
      </c>
      <c r="F16" s="9">
        <v>22</v>
      </c>
      <c r="G16" s="11">
        <f t="shared" si="0"/>
        <v>1760</v>
      </c>
      <c r="H16" s="11">
        <f t="shared" si="1"/>
        <v>88</v>
      </c>
      <c r="I16" s="11">
        <f t="shared" si="2"/>
        <v>1672</v>
      </c>
    </row>
    <row r="17" spans="1:9" hidden="1" outlineLevel="2">
      <c r="A17" s="8">
        <v>41335</v>
      </c>
      <c r="B17" s="9" t="s">
        <v>22</v>
      </c>
      <c r="C17" s="9" t="s">
        <v>26</v>
      </c>
      <c r="D17" s="9" t="s">
        <v>24</v>
      </c>
      <c r="E17" s="11">
        <v>105</v>
      </c>
      <c r="F17" s="10">
        <v>2</v>
      </c>
      <c r="G17" s="11">
        <f t="shared" si="0"/>
        <v>210</v>
      </c>
      <c r="H17" s="11">
        <f t="shared" si="1"/>
        <v>0</v>
      </c>
      <c r="I17" s="11">
        <f t="shared" si="2"/>
        <v>210</v>
      </c>
    </row>
    <row r="18" spans="1:9" hidden="1" outlineLevel="2">
      <c r="A18" s="8">
        <v>41335</v>
      </c>
      <c r="B18" s="9" t="s">
        <v>27</v>
      </c>
      <c r="C18" s="9" t="s">
        <v>28</v>
      </c>
      <c r="D18" s="9" t="s">
        <v>29</v>
      </c>
      <c r="E18" s="11">
        <v>435</v>
      </c>
      <c r="F18" s="9">
        <v>1</v>
      </c>
      <c r="G18" s="11">
        <f t="shared" si="0"/>
        <v>435</v>
      </c>
      <c r="H18" s="11">
        <f t="shared" si="1"/>
        <v>0</v>
      </c>
      <c r="I18" s="11">
        <f t="shared" si="2"/>
        <v>435</v>
      </c>
    </row>
    <row r="19" spans="1:9" hidden="1" outlineLevel="2">
      <c r="A19" s="8">
        <v>41335</v>
      </c>
      <c r="B19" s="9" t="s">
        <v>15</v>
      </c>
      <c r="C19" s="9" t="s">
        <v>16</v>
      </c>
      <c r="D19" s="9" t="s">
        <v>17</v>
      </c>
      <c r="E19" s="11">
        <v>207</v>
      </c>
      <c r="F19" s="9">
        <v>1</v>
      </c>
      <c r="G19" s="11">
        <f t="shared" si="0"/>
        <v>207</v>
      </c>
      <c r="H19" s="11">
        <f t="shared" si="1"/>
        <v>0</v>
      </c>
      <c r="I19" s="11">
        <f t="shared" si="2"/>
        <v>207</v>
      </c>
    </row>
    <row r="20" spans="1:9" outlineLevel="1" collapsed="1">
      <c r="A20" s="14" t="s">
        <v>55</v>
      </c>
      <c r="B20" s="9"/>
      <c r="C20" s="9"/>
      <c r="D20" s="9"/>
      <c r="E20" s="11"/>
      <c r="F20" s="9">
        <f>SUBTOTAL(9,F15:F19)</f>
        <v>48</v>
      </c>
      <c r="G20" s="11">
        <f>SUBTOTAL(9,G15:G19)</f>
        <v>4372</v>
      </c>
      <c r="H20" s="11"/>
      <c r="I20" s="11">
        <f>SUBTOTAL(9,I15:I19)</f>
        <v>4196</v>
      </c>
    </row>
    <row r="21" spans="1:9" hidden="1" outlineLevel="2">
      <c r="A21" s="8">
        <v>41336</v>
      </c>
      <c r="B21" s="9" t="s">
        <v>30</v>
      </c>
      <c r="C21" s="9" t="s">
        <v>31</v>
      </c>
      <c r="D21" s="9" t="s">
        <v>32</v>
      </c>
      <c r="E21" s="11">
        <v>279</v>
      </c>
      <c r="F21" s="9">
        <v>1</v>
      </c>
      <c r="G21" s="11">
        <f t="shared" si="0"/>
        <v>279</v>
      </c>
      <c r="H21" s="11">
        <f t="shared" si="1"/>
        <v>0</v>
      </c>
      <c r="I21" s="11">
        <f t="shared" si="2"/>
        <v>279</v>
      </c>
    </row>
    <row r="22" spans="1:9" hidden="1" outlineLevel="2">
      <c r="A22" s="8">
        <v>41336</v>
      </c>
      <c r="B22" s="9"/>
      <c r="C22" s="9" t="s">
        <v>33</v>
      </c>
      <c r="D22" s="9" t="s">
        <v>20</v>
      </c>
      <c r="E22" s="11">
        <v>29</v>
      </c>
      <c r="F22" s="9">
        <v>2</v>
      </c>
      <c r="G22" s="11">
        <f t="shared" si="0"/>
        <v>58</v>
      </c>
      <c r="H22" s="11">
        <f t="shared" si="1"/>
        <v>0</v>
      </c>
      <c r="I22" s="11">
        <f t="shared" si="2"/>
        <v>58</v>
      </c>
    </row>
    <row r="23" spans="1:9" hidden="1" outlineLevel="2">
      <c r="A23" s="8">
        <v>41336</v>
      </c>
      <c r="B23" s="9"/>
      <c r="C23" s="9" t="s">
        <v>34</v>
      </c>
      <c r="D23" s="9" t="s">
        <v>35</v>
      </c>
      <c r="E23" s="11">
        <v>16</v>
      </c>
      <c r="F23" s="9">
        <v>1</v>
      </c>
      <c r="G23" s="11">
        <f t="shared" si="0"/>
        <v>16</v>
      </c>
      <c r="H23" s="11">
        <f t="shared" si="1"/>
        <v>0</v>
      </c>
      <c r="I23" s="11">
        <f t="shared" si="2"/>
        <v>16</v>
      </c>
    </row>
    <row r="24" spans="1:9" hidden="1" outlineLevel="2">
      <c r="A24" s="8">
        <v>41336</v>
      </c>
      <c r="B24" s="9" t="s">
        <v>36</v>
      </c>
      <c r="C24" s="9" t="s">
        <v>37</v>
      </c>
      <c r="D24" s="9" t="s">
        <v>32</v>
      </c>
      <c r="E24" s="11">
        <v>217</v>
      </c>
      <c r="F24" s="9">
        <v>1</v>
      </c>
      <c r="G24" s="11">
        <f t="shared" si="0"/>
        <v>217</v>
      </c>
      <c r="H24" s="11">
        <f t="shared" si="1"/>
        <v>0</v>
      </c>
      <c r="I24" s="11">
        <f t="shared" si="2"/>
        <v>217</v>
      </c>
    </row>
    <row r="25" spans="1:9" outlineLevel="1" collapsed="1">
      <c r="A25" s="14" t="s">
        <v>56</v>
      </c>
      <c r="B25" s="9"/>
      <c r="C25" s="9"/>
      <c r="D25" s="9"/>
      <c r="E25" s="11"/>
      <c r="F25" s="9">
        <f>SUBTOTAL(9,F21:F24)</f>
        <v>5</v>
      </c>
      <c r="G25" s="11">
        <f>SUBTOTAL(9,G21:G24)</f>
        <v>570</v>
      </c>
      <c r="H25" s="11"/>
      <c r="I25" s="11">
        <f>SUBTOTAL(9,I21:I24)</f>
        <v>570</v>
      </c>
    </row>
    <row r="26" spans="1:9" hidden="1" outlineLevel="2">
      <c r="A26" s="8">
        <v>41337</v>
      </c>
      <c r="B26" s="9" t="s">
        <v>38</v>
      </c>
      <c r="C26" s="9" t="s">
        <v>39</v>
      </c>
      <c r="D26" s="9" t="s">
        <v>20</v>
      </c>
      <c r="E26" s="11">
        <v>323</v>
      </c>
      <c r="F26" s="9">
        <v>1</v>
      </c>
      <c r="G26" s="11">
        <f t="shared" si="0"/>
        <v>323</v>
      </c>
      <c r="H26" s="11">
        <f t="shared" si="1"/>
        <v>0</v>
      </c>
      <c r="I26" s="11">
        <f t="shared" si="2"/>
        <v>323</v>
      </c>
    </row>
    <row r="27" spans="1:9" outlineLevel="1" collapsed="1">
      <c r="A27" s="14" t="s">
        <v>57</v>
      </c>
      <c r="B27" s="9"/>
      <c r="C27" s="9"/>
      <c r="D27" s="9"/>
      <c r="E27" s="11"/>
      <c r="F27" s="9">
        <f>SUBTOTAL(9,F26:F26)</f>
        <v>1</v>
      </c>
      <c r="G27" s="11">
        <f>SUBTOTAL(9,G26:G26)</f>
        <v>323</v>
      </c>
      <c r="H27" s="11"/>
      <c r="I27" s="11">
        <f>SUBTOTAL(9,I26:I26)</f>
        <v>323</v>
      </c>
    </row>
    <row r="28" spans="1:9" hidden="1" outlineLevel="2">
      <c r="A28" s="8">
        <v>41338</v>
      </c>
      <c r="B28" s="9" t="s">
        <v>40</v>
      </c>
      <c r="C28" s="9" t="s">
        <v>41</v>
      </c>
      <c r="D28" s="9" t="s">
        <v>20</v>
      </c>
      <c r="E28" s="11">
        <v>95</v>
      </c>
      <c r="F28" s="9">
        <v>1</v>
      </c>
      <c r="G28" s="11">
        <f t="shared" si="0"/>
        <v>95</v>
      </c>
      <c r="H28" s="11">
        <f t="shared" si="1"/>
        <v>0</v>
      </c>
      <c r="I28" s="11">
        <f t="shared" si="2"/>
        <v>95</v>
      </c>
    </row>
    <row r="29" spans="1:9" hidden="1" outlineLevel="2">
      <c r="A29" s="8">
        <v>41338</v>
      </c>
      <c r="B29" s="9" t="s">
        <v>27</v>
      </c>
      <c r="C29" s="9" t="s">
        <v>28</v>
      </c>
      <c r="D29" s="9" t="s">
        <v>29</v>
      </c>
      <c r="E29" s="11">
        <v>435</v>
      </c>
      <c r="F29" s="9">
        <v>1</v>
      </c>
      <c r="G29" s="11">
        <f t="shared" si="0"/>
        <v>435</v>
      </c>
      <c r="H29" s="11">
        <f t="shared" si="1"/>
        <v>0</v>
      </c>
      <c r="I29" s="11">
        <f t="shared" si="2"/>
        <v>435</v>
      </c>
    </row>
    <row r="30" spans="1:9" hidden="1" outlineLevel="2">
      <c r="A30" s="8">
        <v>41338</v>
      </c>
      <c r="B30" s="9" t="s">
        <v>42</v>
      </c>
      <c r="C30" s="9" t="s">
        <v>43</v>
      </c>
      <c r="D30" s="9" t="s">
        <v>44</v>
      </c>
      <c r="E30" s="11">
        <v>422</v>
      </c>
      <c r="F30" s="9">
        <v>16</v>
      </c>
      <c r="G30" s="11">
        <f t="shared" si="0"/>
        <v>6752</v>
      </c>
      <c r="H30" s="11">
        <f t="shared" si="1"/>
        <v>675.2</v>
      </c>
      <c r="I30" s="11">
        <f t="shared" si="2"/>
        <v>6076.8</v>
      </c>
    </row>
    <row r="31" spans="1:9" outlineLevel="1" collapsed="1">
      <c r="A31" s="14" t="s">
        <v>58</v>
      </c>
      <c r="B31" s="9"/>
      <c r="C31" s="9"/>
      <c r="D31" s="9"/>
      <c r="E31" s="11"/>
      <c r="F31" s="9">
        <f>SUBTOTAL(9,F28:F30)</f>
        <v>18</v>
      </c>
      <c r="G31" s="11">
        <f>SUBTOTAL(9,G28:G30)</f>
        <v>7282</v>
      </c>
      <c r="H31" s="11"/>
      <c r="I31" s="11">
        <f>SUBTOTAL(9,I28:I30)</f>
        <v>6606.8</v>
      </c>
    </row>
    <row r="32" spans="1:9" hidden="1" outlineLevel="2">
      <c r="A32" s="8">
        <v>41339</v>
      </c>
      <c r="B32" s="9" t="s">
        <v>22</v>
      </c>
      <c r="C32" s="9" t="s">
        <v>26</v>
      </c>
      <c r="D32" s="9" t="s">
        <v>24</v>
      </c>
      <c r="E32" s="11">
        <v>95</v>
      </c>
      <c r="F32" s="10">
        <v>1</v>
      </c>
      <c r="G32" s="11">
        <f t="shared" si="0"/>
        <v>95</v>
      </c>
      <c r="H32" s="11">
        <f t="shared" si="1"/>
        <v>0</v>
      </c>
      <c r="I32" s="11">
        <f t="shared" si="2"/>
        <v>95</v>
      </c>
    </row>
    <row r="33" spans="1:9" outlineLevel="1" collapsed="1">
      <c r="A33" s="19" t="s">
        <v>59</v>
      </c>
      <c r="B33" s="16"/>
      <c r="C33" s="16"/>
      <c r="D33" s="16"/>
      <c r="E33" s="17"/>
      <c r="F33" s="18">
        <f>SUBTOTAL(9,F32:F32)</f>
        <v>1</v>
      </c>
      <c r="G33" s="17">
        <f>SUBTOTAL(9,G32:G32)</f>
        <v>95</v>
      </c>
      <c r="H33" s="17"/>
      <c r="I33" s="17">
        <f>SUBTOTAL(9,I32:I32)</f>
        <v>95</v>
      </c>
    </row>
    <row r="34" spans="1:9">
      <c r="A34" s="19" t="s">
        <v>60</v>
      </c>
      <c r="B34" s="16"/>
      <c r="C34" s="16"/>
      <c r="D34" s="16"/>
      <c r="E34" s="17"/>
      <c r="F34" s="18">
        <f>SUBTOTAL(9,F11:F32)</f>
        <v>76</v>
      </c>
      <c r="G34" s="17">
        <f>SUBTOTAL(9,G11:G32)</f>
        <v>13090</v>
      </c>
      <c r="H34" s="17"/>
      <c r="I34" s="17">
        <f>SUBTOTAL(9,I11:I32)</f>
        <v>12238.8</v>
      </c>
    </row>
    <row r="36" spans="1:9">
      <c r="A36" s="31" t="s">
        <v>52</v>
      </c>
      <c r="B36" s="31"/>
      <c r="C36" s="31"/>
      <c r="D36" s="31"/>
      <c r="E36" s="31"/>
      <c r="F36" s="31"/>
      <c r="G36" s="31"/>
      <c r="H36" s="31"/>
    </row>
    <row r="37" spans="1:9">
      <c r="A37" s="6" t="s">
        <v>5</v>
      </c>
      <c r="B37" s="6" t="s">
        <v>6</v>
      </c>
      <c r="C37" s="6" t="s">
        <v>7</v>
      </c>
      <c r="D37" s="6" t="s">
        <v>8</v>
      </c>
      <c r="E37" s="6" t="s">
        <v>9</v>
      </c>
      <c r="F37" s="6" t="s">
        <v>10</v>
      </c>
      <c r="G37" s="6" t="s">
        <v>11</v>
      </c>
      <c r="H37" s="6" t="s">
        <v>12</v>
      </c>
      <c r="I37" s="6" t="s">
        <v>13</v>
      </c>
    </row>
    <row r="38" spans="1:9" hidden="1" outlineLevel="2">
      <c r="A38" s="8">
        <v>41335</v>
      </c>
      <c r="B38" s="9" t="s">
        <v>27</v>
      </c>
      <c r="C38" s="9" t="s">
        <v>28</v>
      </c>
      <c r="D38" s="9" t="s">
        <v>29</v>
      </c>
      <c r="E38" s="11">
        <v>435</v>
      </c>
      <c r="F38" s="9">
        <v>1</v>
      </c>
      <c r="G38" s="11">
        <f>E38*F38</f>
        <v>435</v>
      </c>
      <c r="H38" s="11">
        <f>IF(G38&gt;=$F$8,G38*$B$8,IF(G38&gt;$F$7,G38*$B$7,0))</f>
        <v>0</v>
      </c>
      <c r="I38" s="11">
        <f>G38-H38</f>
        <v>435</v>
      </c>
    </row>
    <row r="39" spans="1:9" hidden="1" outlineLevel="2">
      <c r="A39" s="8">
        <v>41338</v>
      </c>
      <c r="B39" s="9" t="s">
        <v>27</v>
      </c>
      <c r="C39" s="9" t="s">
        <v>28</v>
      </c>
      <c r="D39" s="9" t="s">
        <v>29</v>
      </c>
      <c r="E39" s="11">
        <v>435</v>
      </c>
      <c r="F39" s="9">
        <v>1</v>
      </c>
      <c r="G39" s="11">
        <f>E39*F39</f>
        <v>435</v>
      </c>
      <c r="H39" s="11">
        <f>IF(G39&gt;=$F$8,G39*$B$8,IF(G39&gt;$F$7,G39*$B$7,0))</f>
        <v>0</v>
      </c>
      <c r="I39" s="11">
        <f>G39-H39</f>
        <v>435</v>
      </c>
    </row>
    <row r="40" spans="1:9" outlineLevel="1" collapsed="1">
      <c r="A40" s="8"/>
      <c r="B40" s="9"/>
      <c r="C40" s="9"/>
      <c r="D40" s="13" t="s">
        <v>61</v>
      </c>
      <c r="E40" s="11"/>
      <c r="F40" s="9">
        <f>SUBTOTAL(4,F38:F39)</f>
        <v>1</v>
      </c>
      <c r="G40" s="11"/>
      <c r="H40" s="11"/>
      <c r="I40" s="11"/>
    </row>
    <row r="41" spans="1:9" hidden="1" outlineLevel="2">
      <c r="A41" s="8">
        <v>41336</v>
      </c>
      <c r="B41" s="9"/>
      <c r="C41" s="9" t="s">
        <v>34</v>
      </c>
      <c r="D41" s="9" t="s">
        <v>35</v>
      </c>
      <c r="E41" s="11">
        <v>16</v>
      </c>
      <c r="F41" s="9">
        <v>1</v>
      </c>
      <c r="G41" s="11">
        <f>E41*F41</f>
        <v>16</v>
      </c>
      <c r="H41" s="11">
        <f>IF(G41&gt;=$F$8,G41*$B$8,IF(G41&gt;$F$7,G41*$B$7,0))</f>
        <v>0</v>
      </c>
      <c r="I41" s="11">
        <f>G41-H41</f>
        <v>16</v>
      </c>
    </row>
    <row r="42" spans="1:9" outlineLevel="1" collapsed="1">
      <c r="A42" s="8"/>
      <c r="B42" s="9"/>
      <c r="C42" s="9"/>
      <c r="D42" s="20" t="s">
        <v>62</v>
      </c>
      <c r="E42" s="11"/>
      <c r="F42" s="9">
        <f>SUBTOTAL(4,F41:F41)</f>
        <v>1</v>
      </c>
      <c r="G42" s="11"/>
      <c r="H42" s="11"/>
      <c r="I42" s="11"/>
    </row>
    <row r="43" spans="1:9" hidden="1" outlineLevel="2">
      <c r="A43" s="8">
        <v>41334</v>
      </c>
      <c r="B43" s="9" t="s">
        <v>15</v>
      </c>
      <c r="C43" s="9" t="s">
        <v>16</v>
      </c>
      <c r="D43" s="9" t="s">
        <v>17</v>
      </c>
      <c r="E43" s="11">
        <v>207</v>
      </c>
      <c r="F43" s="9">
        <v>1</v>
      </c>
      <c r="G43" s="11">
        <f>E43*F43</f>
        <v>207</v>
      </c>
      <c r="H43" s="11">
        <f>IF(G43&gt;=$F$8,G43*$B$8,IF(G43&gt;$F$7,G43*$B$7,0))</f>
        <v>0</v>
      </c>
      <c r="I43" s="11">
        <f>G43-H43</f>
        <v>207</v>
      </c>
    </row>
    <row r="44" spans="1:9" hidden="1" outlineLevel="2">
      <c r="A44" s="8">
        <v>41334</v>
      </c>
      <c r="B44" s="9"/>
      <c r="C44" s="9" t="s">
        <v>21</v>
      </c>
      <c r="D44" s="9" t="s">
        <v>17</v>
      </c>
      <c r="E44" s="11">
        <v>51</v>
      </c>
      <c r="F44" s="9">
        <v>1</v>
      </c>
      <c r="G44" s="11">
        <f>E44*F44</f>
        <v>51</v>
      </c>
      <c r="H44" s="11">
        <f>IF(G44&gt;=$F$8,G44*$B$8,IF(G44&gt;$F$7,G44*$B$7,0))</f>
        <v>0</v>
      </c>
      <c r="I44" s="11">
        <f>G44-H44</f>
        <v>51</v>
      </c>
    </row>
    <row r="45" spans="1:9" hidden="1" outlineLevel="2">
      <c r="A45" s="8">
        <v>41335</v>
      </c>
      <c r="B45" s="9" t="s">
        <v>15</v>
      </c>
      <c r="C45" s="9" t="s">
        <v>16</v>
      </c>
      <c r="D45" s="9" t="s">
        <v>17</v>
      </c>
      <c r="E45" s="11">
        <v>207</v>
      </c>
      <c r="F45" s="9">
        <v>1</v>
      </c>
      <c r="G45" s="11">
        <f>E45*F45</f>
        <v>207</v>
      </c>
      <c r="H45" s="11">
        <f>IF(G45&gt;=$F$8,G45*$B$8,IF(G45&gt;$F$7,G45*$B$7,0))</f>
        <v>0</v>
      </c>
      <c r="I45" s="11">
        <f>G45-H45</f>
        <v>207</v>
      </c>
    </row>
    <row r="46" spans="1:9" outlineLevel="1" collapsed="1">
      <c r="A46" s="8"/>
      <c r="B46" s="9"/>
      <c r="C46" s="9"/>
      <c r="D46" s="20" t="s">
        <v>63</v>
      </c>
      <c r="E46" s="11"/>
      <c r="F46" s="9">
        <f>SUBTOTAL(4,F43:F45)</f>
        <v>1</v>
      </c>
      <c r="G46" s="11"/>
      <c r="H46" s="11"/>
      <c r="I46" s="11"/>
    </row>
    <row r="47" spans="1:9" hidden="1" outlineLevel="2">
      <c r="A47" s="8">
        <v>41336</v>
      </c>
      <c r="B47" s="9" t="s">
        <v>30</v>
      </c>
      <c r="C47" s="9" t="s">
        <v>31</v>
      </c>
      <c r="D47" s="9" t="s">
        <v>32</v>
      </c>
      <c r="E47" s="11">
        <v>279</v>
      </c>
      <c r="F47" s="9">
        <v>1</v>
      </c>
      <c r="G47" s="11">
        <f>E47*F47</f>
        <v>279</v>
      </c>
      <c r="H47" s="11">
        <f>IF(G47&gt;=$F$8,G47*$B$8,IF(G47&gt;$F$7,G47*$B$7,0))</f>
        <v>0</v>
      </c>
      <c r="I47" s="11">
        <f>G47-H47</f>
        <v>279</v>
      </c>
    </row>
    <row r="48" spans="1:9" hidden="1" outlineLevel="2">
      <c r="A48" s="8">
        <v>41336</v>
      </c>
      <c r="B48" s="9" t="s">
        <v>36</v>
      </c>
      <c r="C48" s="9" t="s">
        <v>37</v>
      </c>
      <c r="D48" s="9" t="s">
        <v>32</v>
      </c>
      <c r="E48" s="11">
        <v>217</v>
      </c>
      <c r="F48" s="9">
        <v>1</v>
      </c>
      <c r="G48" s="11">
        <f>E48*F48</f>
        <v>217</v>
      </c>
      <c r="H48" s="11">
        <f>IF(G48&gt;=$F$8,G48*$B$8,IF(G48&gt;$F$7,G48*$B$7,0))</f>
        <v>0</v>
      </c>
      <c r="I48" s="11">
        <f>G48-H48</f>
        <v>217</v>
      </c>
    </row>
    <row r="49" spans="1:9" outlineLevel="1" collapsed="1">
      <c r="A49" s="8"/>
      <c r="B49" s="9"/>
      <c r="C49" s="9"/>
      <c r="D49" s="20" t="s">
        <v>64</v>
      </c>
      <c r="E49" s="11"/>
      <c r="F49" s="9">
        <f>SUBTOTAL(4,F47:F48)</f>
        <v>1</v>
      </c>
      <c r="G49" s="11"/>
      <c r="H49" s="11"/>
      <c r="I49" s="11"/>
    </row>
    <row r="50" spans="1:9" hidden="1" outlineLevel="2">
      <c r="A50" s="8">
        <v>41338</v>
      </c>
      <c r="B50" s="9" t="s">
        <v>42</v>
      </c>
      <c r="C50" s="9" t="s">
        <v>43</v>
      </c>
      <c r="D50" s="9" t="s">
        <v>44</v>
      </c>
      <c r="E50" s="11">
        <v>422</v>
      </c>
      <c r="F50" s="9">
        <v>16</v>
      </c>
      <c r="G50" s="11">
        <f>E50*F50</f>
        <v>6752</v>
      </c>
      <c r="H50" s="11">
        <f>IF(G50&gt;=$F$8,G50*$B$8,IF(G50&gt;$F$7,G50*$B$7,0))</f>
        <v>675.2</v>
      </c>
      <c r="I50" s="11">
        <f>G50-H50</f>
        <v>6076.8</v>
      </c>
    </row>
    <row r="51" spans="1:9" outlineLevel="1" collapsed="1">
      <c r="A51" s="8"/>
      <c r="B51" s="9"/>
      <c r="C51" s="9"/>
      <c r="D51" s="20" t="s">
        <v>65</v>
      </c>
      <c r="E51" s="11"/>
      <c r="F51" s="9">
        <f>SUBTOTAL(4,F50:F50)</f>
        <v>16</v>
      </c>
      <c r="G51" s="11"/>
      <c r="H51" s="11"/>
      <c r="I51" s="11"/>
    </row>
    <row r="52" spans="1:9" hidden="1" outlineLevel="2">
      <c r="A52" s="8">
        <v>41334</v>
      </c>
      <c r="B52" s="9" t="s">
        <v>18</v>
      </c>
      <c r="C52" s="9" t="s">
        <v>19</v>
      </c>
      <c r="D52" s="9" t="s">
        <v>20</v>
      </c>
      <c r="E52" s="11">
        <v>190</v>
      </c>
      <c r="F52" s="9">
        <v>1</v>
      </c>
      <c r="G52" s="11">
        <f>E52*F52</f>
        <v>190</v>
      </c>
      <c r="H52" s="11">
        <f>IF(G52&gt;=$F$8,G52*$B$8,IF(G52&gt;$F$7,G52*$B$7,0))</f>
        <v>0</v>
      </c>
      <c r="I52" s="11">
        <f>G52-H52</f>
        <v>190</v>
      </c>
    </row>
    <row r="53" spans="1:9" hidden="1" outlineLevel="2">
      <c r="A53" s="8">
        <v>41336</v>
      </c>
      <c r="B53" s="9"/>
      <c r="C53" s="9" t="s">
        <v>33</v>
      </c>
      <c r="D53" s="9" t="s">
        <v>20</v>
      </c>
      <c r="E53" s="11">
        <v>29</v>
      </c>
      <c r="F53" s="9">
        <v>2</v>
      </c>
      <c r="G53" s="11">
        <f>E53*F53</f>
        <v>58</v>
      </c>
      <c r="H53" s="11">
        <f>IF(G53&gt;=$F$8,G53*$B$8,IF(G53&gt;$F$7,G53*$B$7,0))</f>
        <v>0</v>
      </c>
      <c r="I53" s="11">
        <f>G53-H53</f>
        <v>58</v>
      </c>
    </row>
    <row r="54" spans="1:9" hidden="1" outlineLevel="2">
      <c r="A54" s="8">
        <v>41337</v>
      </c>
      <c r="B54" s="9" t="s">
        <v>38</v>
      </c>
      <c r="C54" s="9" t="s">
        <v>39</v>
      </c>
      <c r="D54" s="9" t="s">
        <v>20</v>
      </c>
      <c r="E54" s="11">
        <v>323</v>
      </c>
      <c r="F54" s="9">
        <v>1</v>
      </c>
      <c r="G54" s="11">
        <f>E54*F54</f>
        <v>323</v>
      </c>
      <c r="H54" s="11">
        <f>IF(G54&gt;=$F$8,G54*$B$8,IF(G54&gt;$F$7,G54*$B$7,0))</f>
        <v>0</v>
      </c>
      <c r="I54" s="11">
        <f>G54-H54</f>
        <v>323</v>
      </c>
    </row>
    <row r="55" spans="1:9" hidden="1" outlineLevel="2">
      <c r="A55" s="8">
        <v>41338</v>
      </c>
      <c r="B55" s="9" t="s">
        <v>40</v>
      </c>
      <c r="C55" s="9" t="s">
        <v>41</v>
      </c>
      <c r="D55" s="9" t="s">
        <v>20</v>
      </c>
      <c r="E55" s="11">
        <v>95</v>
      </c>
      <c r="F55" s="9">
        <v>1</v>
      </c>
      <c r="G55" s="11">
        <f>E55*F55</f>
        <v>95</v>
      </c>
      <c r="H55" s="11">
        <f>IF(G55&gt;=$F$8,G55*$B$8,IF(G55&gt;$F$7,G55*$B$7,0))</f>
        <v>0</v>
      </c>
      <c r="I55" s="11">
        <f>G55-H55</f>
        <v>95</v>
      </c>
    </row>
    <row r="56" spans="1:9" outlineLevel="1" collapsed="1">
      <c r="A56" s="8"/>
      <c r="B56" s="9"/>
      <c r="C56" s="9"/>
      <c r="D56" s="20" t="s">
        <v>66</v>
      </c>
      <c r="E56" s="11"/>
      <c r="F56" s="9">
        <f>SUBTOTAL(4,F52:F55)</f>
        <v>2</v>
      </c>
      <c r="G56" s="11"/>
      <c r="H56" s="11"/>
      <c r="I56" s="11"/>
    </row>
    <row r="57" spans="1:9" hidden="1" outlineLevel="2">
      <c r="A57" s="8">
        <v>41335</v>
      </c>
      <c r="B57" s="9" t="s">
        <v>22</v>
      </c>
      <c r="C57" s="9" t="s">
        <v>23</v>
      </c>
      <c r="D57" s="9" t="s">
        <v>24</v>
      </c>
      <c r="E57" s="11">
        <v>80</v>
      </c>
      <c r="F57" s="9">
        <v>22</v>
      </c>
      <c r="G57" s="11">
        <f>E57*F57</f>
        <v>1760</v>
      </c>
      <c r="H57" s="11">
        <f>IF(G57&gt;=$F$8,G57*$B$8,IF(G57&gt;$F$7,G57*$B$7,0))</f>
        <v>88</v>
      </c>
      <c r="I57" s="11">
        <f>G57-H57</f>
        <v>1672</v>
      </c>
    </row>
    <row r="58" spans="1:9" hidden="1" outlineLevel="2">
      <c r="A58" s="8">
        <v>41335</v>
      </c>
      <c r="B58" s="9" t="s">
        <v>22</v>
      </c>
      <c r="C58" s="9" t="s">
        <v>25</v>
      </c>
      <c r="D58" s="9" t="s">
        <v>24</v>
      </c>
      <c r="E58" s="11">
        <v>80</v>
      </c>
      <c r="F58" s="9">
        <v>22</v>
      </c>
      <c r="G58" s="11">
        <f>E58*F58</f>
        <v>1760</v>
      </c>
      <c r="H58" s="11">
        <f>IF(G58&gt;=$F$8,G58*$B$8,IF(G58&gt;$F$7,G58*$B$7,0))</f>
        <v>88</v>
      </c>
      <c r="I58" s="11">
        <f>G58-H58</f>
        <v>1672</v>
      </c>
    </row>
    <row r="59" spans="1:9" hidden="1" outlineLevel="2">
      <c r="A59" s="8">
        <v>41335</v>
      </c>
      <c r="B59" s="9" t="s">
        <v>22</v>
      </c>
      <c r="C59" s="9" t="s">
        <v>26</v>
      </c>
      <c r="D59" s="9" t="s">
        <v>24</v>
      </c>
      <c r="E59" s="11">
        <v>105</v>
      </c>
      <c r="F59" s="10">
        <v>2</v>
      </c>
      <c r="G59" s="11">
        <f>E59*F59</f>
        <v>210</v>
      </c>
      <c r="H59" s="11">
        <f>IF(G59&gt;=$F$8,G59*$B$8,IF(G59&gt;$F$7,G59*$B$7,0))</f>
        <v>0</v>
      </c>
      <c r="I59" s="11">
        <f>G59-H59</f>
        <v>210</v>
      </c>
    </row>
    <row r="60" spans="1:9" hidden="1" outlineLevel="2">
      <c r="A60" s="8">
        <v>41339</v>
      </c>
      <c r="B60" s="9" t="s">
        <v>22</v>
      </c>
      <c r="C60" s="9" t="s">
        <v>26</v>
      </c>
      <c r="D60" s="9" t="s">
        <v>24</v>
      </c>
      <c r="E60" s="11">
        <v>95</v>
      </c>
      <c r="F60" s="10">
        <v>1</v>
      </c>
      <c r="G60" s="11">
        <f>E60*F60</f>
        <v>95</v>
      </c>
      <c r="H60" s="11">
        <f>IF(G60&gt;=$F$8,G60*$B$8,IF(G60&gt;$F$7,G60*$B$7,0))</f>
        <v>0</v>
      </c>
      <c r="I60" s="11">
        <f>G60-H60</f>
        <v>95</v>
      </c>
    </row>
    <row r="61" spans="1:9" outlineLevel="1" collapsed="1">
      <c r="A61" s="15"/>
      <c r="B61" s="16"/>
      <c r="C61" s="16"/>
      <c r="D61" s="21" t="s">
        <v>67</v>
      </c>
      <c r="E61" s="17"/>
      <c r="F61" s="18">
        <f>SUBTOTAL(4,F57:F60)</f>
        <v>22</v>
      </c>
      <c r="G61" s="17"/>
      <c r="H61" s="17"/>
      <c r="I61" s="17"/>
    </row>
    <row r="62" spans="1:9">
      <c r="A62" s="15"/>
      <c r="B62" s="16"/>
      <c r="C62" s="16"/>
      <c r="D62" s="21" t="s">
        <v>68</v>
      </c>
      <c r="E62" s="17"/>
      <c r="F62" s="18">
        <f>SUBTOTAL(4,F38:F60)</f>
        <v>22</v>
      </c>
      <c r="G62" s="17"/>
      <c r="H62" s="17"/>
      <c r="I62" s="17"/>
    </row>
  </sheetData>
  <sortState ref="A38:I54">
    <sortCondition ref="D38:D54"/>
  </sortState>
  <mergeCells count="8">
    <mergeCell ref="A9:H9"/>
    <mergeCell ref="A36:H36"/>
    <mergeCell ref="A1:I1"/>
    <mergeCell ref="A2:I2"/>
    <mergeCell ref="A3:C3"/>
    <mergeCell ref="A5:I5"/>
    <mergeCell ref="C7:E7"/>
    <mergeCell ref="C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E4" sqref="E4"/>
    </sheetView>
  </sheetViews>
  <sheetFormatPr defaultRowHeight="15" outlineLevelRow="2"/>
  <cols>
    <col min="1" max="1" width="10.140625" bestFit="1" customWidth="1"/>
    <col min="2" max="2" width="11.85546875" bestFit="1" customWidth="1"/>
    <col min="3" max="3" width="35.5703125" customWidth="1"/>
    <col min="4" max="4" width="13.85546875" bestFit="1" customWidth="1"/>
    <col min="5" max="5" width="7.7109375" bestFit="1" customWidth="1"/>
    <col min="6" max="7" width="7.28515625" bestFit="1" customWidth="1"/>
    <col min="8" max="8" width="7.5703125" bestFit="1" customWidth="1"/>
    <col min="9" max="9" width="8" bestFit="1" customWidth="1"/>
  </cols>
  <sheetData>
    <row r="1" spans="1:10" ht="15.75">
      <c r="A1" s="27" t="s">
        <v>89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69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>
      <c r="A11" s="8">
        <v>41334</v>
      </c>
      <c r="B11" s="9" t="s">
        <v>15</v>
      </c>
      <c r="C11" s="9" t="s">
        <v>16</v>
      </c>
      <c r="D11" s="9" t="s">
        <v>17</v>
      </c>
      <c r="E11" s="11">
        <v>207</v>
      </c>
      <c r="F11" s="9">
        <v>1</v>
      </c>
      <c r="G11" s="11">
        <f>E11*F11</f>
        <v>207</v>
      </c>
      <c r="H11" s="9">
        <f>IF(G11&gt;=$F$8,G11*$B$8,IF(G11&gt;$F$7,G11*$B$7,0))</f>
        <v>0</v>
      </c>
      <c r="I11" s="11">
        <f>G11-H11</f>
        <v>207</v>
      </c>
    </row>
    <row r="12" spans="1:10">
      <c r="A12" s="8">
        <v>41334</v>
      </c>
      <c r="B12" s="9" t="s">
        <v>18</v>
      </c>
      <c r="C12" s="9" t="s">
        <v>19</v>
      </c>
      <c r="D12" s="9" t="s">
        <v>20</v>
      </c>
      <c r="E12" s="11">
        <v>190</v>
      </c>
      <c r="F12" s="9">
        <v>1</v>
      </c>
      <c r="G12" s="11">
        <f t="shared" ref="G12:G27" si="0">E12*F12</f>
        <v>190</v>
      </c>
      <c r="H12" s="9">
        <f t="shared" ref="H12:H27" si="1">IF(G12&gt;=$F$8,G12*$B$8,IF(G12&gt;$F$7,G12*$B$7,0))</f>
        <v>0</v>
      </c>
      <c r="I12" s="11">
        <f t="shared" ref="I12:I27" si="2">G12-H12</f>
        <v>190</v>
      </c>
    </row>
    <row r="13" spans="1:10">
      <c r="A13" s="8">
        <v>41334</v>
      </c>
      <c r="B13" s="9"/>
      <c r="C13" s="9" t="s">
        <v>21</v>
      </c>
      <c r="D13" s="9" t="s">
        <v>17</v>
      </c>
      <c r="E13" s="11">
        <v>51</v>
      </c>
      <c r="F13" s="9">
        <v>1</v>
      </c>
      <c r="G13" s="11">
        <f t="shared" si="0"/>
        <v>51</v>
      </c>
      <c r="H13" s="9">
        <f t="shared" si="1"/>
        <v>0</v>
      </c>
      <c r="I13" s="11">
        <f t="shared" si="2"/>
        <v>51</v>
      </c>
    </row>
    <row r="14" spans="1:10">
      <c r="A14" s="8">
        <v>41335</v>
      </c>
      <c r="B14" s="9" t="s">
        <v>22</v>
      </c>
      <c r="C14" s="9" t="s">
        <v>23</v>
      </c>
      <c r="D14" s="9" t="s">
        <v>24</v>
      </c>
      <c r="E14" s="11">
        <v>80</v>
      </c>
      <c r="F14" s="9">
        <v>22</v>
      </c>
      <c r="G14" s="11">
        <f t="shared" si="0"/>
        <v>1760</v>
      </c>
      <c r="H14" s="9">
        <f t="shared" si="1"/>
        <v>88</v>
      </c>
      <c r="I14" s="11">
        <f t="shared" si="2"/>
        <v>1672</v>
      </c>
    </row>
    <row r="15" spans="1:10">
      <c r="A15" s="8">
        <v>41335</v>
      </c>
      <c r="B15" s="9" t="s">
        <v>22</v>
      </c>
      <c r="C15" s="9" t="s">
        <v>25</v>
      </c>
      <c r="D15" s="9" t="s">
        <v>24</v>
      </c>
      <c r="E15" s="11">
        <v>80</v>
      </c>
      <c r="F15" s="9">
        <v>22</v>
      </c>
      <c r="G15" s="11">
        <f t="shared" si="0"/>
        <v>1760</v>
      </c>
      <c r="H15" s="9">
        <f t="shared" si="1"/>
        <v>88</v>
      </c>
      <c r="I15" s="11">
        <f t="shared" si="2"/>
        <v>1672</v>
      </c>
    </row>
    <row r="16" spans="1:10">
      <c r="A16" s="8">
        <v>41335</v>
      </c>
      <c r="B16" s="9" t="s">
        <v>22</v>
      </c>
      <c r="C16" s="9" t="s">
        <v>26</v>
      </c>
      <c r="D16" s="9" t="s">
        <v>24</v>
      </c>
      <c r="E16" s="11">
        <v>105</v>
      </c>
      <c r="F16" s="10">
        <v>2</v>
      </c>
      <c r="G16" s="11">
        <f t="shared" si="0"/>
        <v>210</v>
      </c>
      <c r="H16" s="9">
        <f t="shared" si="1"/>
        <v>0</v>
      </c>
      <c r="I16" s="11">
        <f t="shared" si="2"/>
        <v>210</v>
      </c>
    </row>
    <row r="17" spans="1:9">
      <c r="A17" s="8">
        <v>41335</v>
      </c>
      <c r="B17" s="9" t="s">
        <v>27</v>
      </c>
      <c r="C17" s="9" t="s">
        <v>28</v>
      </c>
      <c r="D17" s="9" t="s">
        <v>29</v>
      </c>
      <c r="E17" s="11">
        <v>435</v>
      </c>
      <c r="F17" s="9">
        <v>1</v>
      </c>
      <c r="G17" s="11">
        <f t="shared" si="0"/>
        <v>435</v>
      </c>
      <c r="H17" s="9">
        <f t="shared" si="1"/>
        <v>0</v>
      </c>
      <c r="I17" s="11">
        <f t="shared" si="2"/>
        <v>435</v>
      </c>
    </row>
    <row r="18" spans="1:9">
      <c r="A18" s="8">
        <v>41335</v>
      </c>
      <c r="B18" s="9" t="s">
        <v>15</v>
      </c>
      <c r="C18" s="9" t="s">
        <v>16</v>
      </c>
      <c r="D18" s="9" t="s">
        <v>17</v>
      </c>
      <c r="E18" s="11">
        <v>207</v>
      </c>
      <c r="F18" s="9">
        <v>1</v>
      </c>
      <c r="G18" s="11">
        <f t="shared" si="0"/>
        <v>207</v>
      </c>
      <c r="H18" s="9">
        <f t="shared" si="1"/>
        <v>0</v>
      </c>
      <c r="I18" s="11">
        <f t="shared" si="2"/>
        <v>207</v>
      </c>
    </row>
    <row r="19" spans="1:9">
      <c r="A19" s="8">
        <v>41336</v>
      </c>
      <c r="B19" s="9" t="s">
        <v>30</v>
      </c>
      <c r="C19" s="9" t="s">
        <v>31</v>
      </c>
      <c r="D19" s="9" t="s">
        <v>32</v>
      </c>
      <c r="E19" s="11">
        <v>279</v>
      </c>
      <c r="F19" s="9">
        <v>1</v>
      </c>
      <c r="G19" s="11">
        <f t="shared" si="0"/>
        <v>279</v>
      </c>
      <c r="H19" s="9">
        <f t="shared" si="1"/>
        <v>0</v>
      </c>
      <c r="I19" s="11">
        <f t="shared" si="2"/>
        <v>279</v>
      </c>
    </row>
    <row r="20" spans="1:9">
      <c r="A20" s="8">
        <v>41336</v>
      </c>
      <c r="B20" s="9"/>
      <c r="C20" s="9" t="s">
        <v>33</v>
      </c>
      <c r="D20" s="9" t="s">
        <v>20</v>
      </c>
      <c r="E20" s="11">
        <v>29</v>
      </c>
      <c r="F20" s="9">
        <v>2</v>
      </c>
      <c r="G20" s="11">
        <f t="shared" si="0"/>
        <v>58</v>
      </c>
      <c r="H20" s="9">
        <f t="shared" si="1"/>
        <v>0</v>
      </c>
      <c r="I20" s="11">
        <f t="shared" si="2"/>
        <v>58</v>
      </c>
    </row>
    <row r="21" spans="1:9">
      <c r="A21" s="8">
        <v>41336</v>
      </c>
      <c r="B21" s="9"/>
      <c r="C21" s="9" t="s">
        <v>34</v>
      </c>
      <c r="D21" s="9" t="s">
        <v>35</v>
      </c>
      <c r="E21" s="11">
        <v>16</v>
      </c>
      <c r="F21" s="9">
        <v>1</v>
      </c>
      <c r="G21" s="11">
        <f t="shared" si="0"/>
        <v>16</v>
      </c>
      <c r="H21" s="9">
        <f t="shared" si="1"/>
        <v>0</v>
      </c>
      <c r="I21" s="11">
        <f t="shared" si="2"/>
        <v>16</v>
      </c>
    </row>
    <row r="22" spans="1:9">
      <c r="A22" s="8">
        <v>41336</v>
      </c>
      <c r="B22" s="9" t="s">
        <v>36</v>
      </c>
      <c r="C22" s="9" t="s">
        <v>37</v>
      </c>
      <c r="D22" s="9" t="s">
        <v>32</v>
      </c>
      <c r="E22" s="11">
        <v>217</v>
      </c>
      <c r="F22" s="9">
        <v>1</v>
      </c>
      <c r="G22" s="11">
        <f t="shared" si="0"/>
        <v>217</v>
      </c>
      <c r="H22" s="9">
        <f t="shared" si="1"/>
        <v>0</v>
      </c>
      <c r="I22" s="11">
        <f t="shared" si="2"/>
        <v>217</v>
      </c>
    </row>
    <row r="23" spans="1:9">
      <c r="A23" s="8">
        <v>41337</v>
      </c>
      <c r="B23" s="9" t="s">
        <v>38</v>
      </c>
      <c r="C23" s="9" t="s">
        <v>39</v>
      </c>
      <c r="D23" s="9" t="s">
        <v>20</v>
      </c>
      <c r="E23" s="11">
        <v>323</v>
      </c>
      <c r="F23" s="9">
        <v>1</v>
      </c>
      <c r="G23" s="11">
        <f t="shared" si="0"/>
        <v>323</v>
      </c>
      <c r="H23" s="9">
        <f t="shared" si="1"/>
        <v>0</v>
      </c>
      <c r="I23" s="11">
        <f t="shared" si="2"/>
        <v>323</v>
      </c>
    </row>
    <row r="24" spans="1:9">
      <c r="A24" s="8">
        <v>41338</v>
      </c>
      <c r="B24" s="9" t="s">
        <v>40</v>
      </c>
      <c r="C24" s="9" t="s">
        <v>41</v>
      </c>
      <c r="D24" s="9" t="s">
        <v>20</v>
      </c>
      <c r="E24" s="11">
        <v>95</v>
      </c>
      <c r="F24" s="9">
        <v>1</v>
      </c>
      <c r="G24" s="11">
        <f t="shared" si="0"/>
        <v>95</v>
      </c>
      <c r="H24" s="9">
        <f t="shared" si="1"/>
        <v>0</v>
      </c>
      <c r="I24" s="11">
        <f t="shared" si="2"/>
        <v>95</v>
      </c>
    </row>
    <row r="25" spans="1:9">
      <c r="A25" s="8">
        <v>41338</v>
      </c>
      <c r="B25" s="9" t="s">
        <v>27</v>
      </c>
      <c r="C25" s="9" t="s">
        <v>28</v>
      </c>
      <c r="D25" s="9" t="s">
        <v>29</v>
      </c>
      <c r="E25" s="11">
        <v>435</v>
      </c>
      <c r="F25" s="9">
        <v>1</v>
      </c>
      <c r="G25" s="11">
        <f t="shared" si="0"/>
        <v>435</v>
      </c>
      <c r="H25" s="9">
        <f t="shared" si="1"/>
        <v>0</v>
      </c>
      <c r="I25" s="11">
        <f t="shared" si="2"/>
        <v>435</v>
      </c>
    </row>
    <row r="26" spans="1:9">
      <c r="A26" s="8">
        <v>41338</v>
      </c>
      <c r="B26" s="9" t="s">
        <v>42</v>
      </c>
      <c r="C26" s="9" t="s">
        <v>43</v>
      </c>
      <c r="D26" s="9" t="s">
        <v>44</v>
      </c>
      <c r="E26" s="11">
        <v>422</v>
      </c>
      <c r="F26" s="9">
        <v>16</v>
      </c>
      <c r="G26" s="11">
        <f t="shared" si="0"/>
        <v>6752</v>
      </c>
      <c r="H26" s="9">
        <f t="shared" si="1"/>
        <v>675.2</v>
      </c>
      <c r="I26" s="11">
        <f t="shared" si="2"/>
        <v>6076.8</v>
      </c>
    </row>
    <row r="27" spans="1:9">
      <c r="A27" s="8">
        <v>41339</v>
      </c>
      <c r="B27" s="9" t="s">
        <v>22</v>
      </c>
      <c r="C27" s="9" t="s">
        <v>26</v>
      </c>
      <c r="D27" s="9" t="s">
        <v>24</v>
      </c>
      <c r="E27" s="11">
        <v>95</v>
      </c>
      <c r="F27" s="10">
        <v>1</v>
      </c>
      <c r="G27" s="11">
        <f t="shared" si="0"/>
        <v>95</v>
      </c>
      <c r="H27" s="9">
        <f t="shared" si="1"/>
        <v>0</v>
      </c>
      <c r="I27" s="11">
        <f t="shared" si="2"/>
        <v>95</v>
      </c>
    </row>
    <row r="28" spans="1:9">
      <c r="A28" s="15"/>
      <c r="B28" s="16"/>
      <c r="C28" s="16"/>
      <c r="D28" s="16"/>
      <c r="E28" s="17"/>
      <c r="F28" s="18"/>
      <c r="G28" s="17"/>
      <c r="H28" s="16"/>
      <c r="I28" s="17"/>
    </row>
    <row r="29" spans="1:9" ht="228.75" customHeight="1">
      <c r="A29" s="15"/>
      <c r="B29" s="16"/>
      <c r="C29" s="16"/>
      <c r="D29" s="16"/>
      <c r="E29" s="17"/>
      <c r="F29" s="18"/>
      <c r="G29" s="17"/>
      <c r="H29" s="16"/>
      <c r="I29" s="17"/>
    </row>
    <row r="31" spans="1:9">
      <c r="A31" s="6" t="s">
        <v>5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13</v>
      </c>
    </row>
    <row r="32" spans="1:9" hidden="1" outlineLevel="2">
      <c r="A32" s="8">
        <v>41335</v>
      </c>
      <c r="B32" s="9" t="s">
        <v>27</v>
      </c>
      <c r="C32" s="9" t="s">
        <v>28</v>
      </c>
      <c r="D32" s="9" t="s">
        <v>29</v>
      </c>
      <c r="E32" s="11">
        <v>435</v>
      </c>
      <c r="F32" s="9">
        <v>1</v>
      </c>
      <c r="G32" s="11">
        <f>E32*F32</f>
        <v>435</v>
      </c>
      <c r="H32" s="11">
        <f>IF(G32&gt;=$F$8,G32*$B$8,IF(G32&gt;$F$7,G32*$B$7,0))</f>
        <v>0</v>
      </c>
      <c r="I32" s="11">
        <f>G32-H32</f>
        <v>435</v>
      </c>
    </row>
    <row r="33" spans="1:9" hidden="1" outlineLevel="2">
      <c r="A33" s="8">
        <v>41338</v>
      </c>
      <c r="B33" s="9" t="s">
        <v>27</v>
      </c>
      <c r="C33" s="9" t="s">
        <v>28</v>
      </c>
      <c r="D33" s="9" t="s">
        <v>29</v>
      </c>
      <c r="E33" s="11">
        <v>435</v>
      </c>
      <c r="F33" s="9">
        <v>1</v>
      </c>
      <c r="G33" s="11">
        <f>E33*F33</f>
        <v>435</v>
      </c>
      <c r="H33" s="11">
        <f>IF(G33&gt;=$F$8,G33*$B$8,IF(G33&gt;$F$7,G33*$B$7,0))</f>
        <v>0</v>
      </c>
      <c r="I33" s="11">
        <f>G33-H33</f>
        <v>435</v>
      </c>
    </row>
    <row r="34" spans="1:9" outlineLevel="1" collapsed="1">
      <c r="A34" s="8"/>
      <c r="B34" s="9"/>
      <c r="C34" s="9"/>
      <c r="D34" s="13" t="s">
        <v>70</v>
      </c>
      <c r="E34" s="11"/>
      <c r="F34" s="9">
        <f>SUBTOTAL(9,F32:F33)</f>
        <v>2</v>
      </c>
      <c r="G34" s="11"/>
      <c r="H34" s="11"/>
      <c r="I34" s="11"/>
    </row>
    <row r="35" spans="1:9" hidden="1" outlineLevel="2">
      <c r="A35" s="8">
        <v>41336</v>
      </c>
      <c r="B35" s="9"/>
      <c r="C35" s="9" t="s">
        <v>34</v>
      </c>
      <c r="D35" s="9" t="s">
        <v>35</v>
      </c>
      <c r="E35" s="11">
        <v>16</v>
      </c>
      <c r="F35" s="9">
        <v>1</v>
      </c>
      <c r="G35" s="11">
        <f>E35*F35</f>
        <v>16</v>
      </c>
      <c r="H35" s="11">
        <f>IF(G35&gt;=$F$8,G35*$B$8,IF(G35&gt;$F$7,G35*$B$7,0))</f>
        <v>0</v>
      </c>
      <c r="I35" s="11">
        <f>G35-H35</f>
        <v>16</v>
      </c>
    </row>
    <row r="36" spans="1:9" outlineLevel="1" collapsed="1">
      <c r="A36" s="8"/>
      <c r="B36" s="9"/>
      <c r="C36" s="9"/>
      <c r="D36" s="20" t="s">
        <v>71</v>
      </c>
      <c r="E36" s="11"/>
      <c r="F36" s="9">
        <f>SUBTOTAL(9,F35:F35)</f>
        <v>1</v>
      </c>
      <c r="G36" s="11"/>
      <c r="H36" s="11"/>
      <c r="I36" s="11"/>
    </row>
    <row r="37" spans="1:9" hidden="1" outlineLevel="2">
      <c r="A37" s="8">
        <v>41334</v>
      </c>
      <c r="B37" s="9" t="s">
        <v>15</v>
      </c>
      <c r="C37" s="9" t="s">
        <v>16</v>
      </c>
      <c r="D37" s="9" t="s">
        <v>17</v>
      </c>
      <c r="E37" s="11">
        <v>207</v>
      </c>
      <c r="F37" s="9">
        <v>1</v>
      </c>
      <c r="G37" s="11">
        <f>E37*F37</f>
        <v>207</v>
      </c>
      <c r="H37" s="11">
        <f>IF(G37&gt;=$F$8,G37*$B$8,IF(G37&gt;$F$7,G37*$B$7,0))</f>
        <v>0</v>
      </c>
      <c r="I37" s="11">
        <f>G37-H37</f>
        <v>207</v>
      </c>
    </row>
    <row r="38" spans="1:9" hidden="1" outlineLevel="2">
      <c r="A38" s="8">
        <v>41334</v>
      </c>
      <c r="B38" s="9"/>
      <c r="C38" s="9" t="s">
        <v>21</v>
      </c>
      <c r="D38" s="9" t="s">
        <v>17</v>
      </c>
      <c r="E38" s="11">
        <v>51</v>
      </c>
      <c r="F38" s="9">
        <v>1</v>
      </c>
      <c r="G38" s="11">
        <f>E38*F38</f>
        <v>51</v>
      </c>
      <c r="H38" s="11">
        <f>IF(G38&gt;=$F$8,G38*$B$8,IF(G38&gt;$F$7,G38*$B$7,0))</f>
        <v>0</v>
      </c>
      <c r="I38" s="11">
        <f>G38-H38</f>
        <v>51</v>
      </c>
    </row>
    <row r="39" spans="1:9" hidden="1" outlineLevel="2">
      <c r="A39" s="8">
        <v>41335</v>
      </c>
      <c r="B39" s="9" t="s">
        <v>15</v>
      </c>
      <c r="C39" s="9" t="s">
        <v>16</v>
      </c>
      <c r="D39" s="9" t="s">
        <v>17</v>
      </c>
      <c r="E39" s="11">
        <v>207</v>
      </c>
      <c r="F39" s="9">
        <v>1</v>
      </c>
      <c r="G39" s="11">
        <f>E39*F39</f>
        <v>207</v>
      </c>
      <c r="H39" s="11">
        <f>IF(G39&gt;=$F$8,G39*$B$8,IF(G39&gt;$F$7,G39*$B$7,0))</f>
        <v>0</v>
      </c>
      <c r="I39" s="11">
        <f>G39-H39</f>
        <v>207</v>
      </c>
    </row>
    <row r="40" spans="1:9" outlineLevel="1" collapsed="1">
      <c r="A40" s="8"/>
      <c r="B40" s="9"/>
      <c r="C40" s="9"/>
      <c r="D40" s="20" t="s">
        <v>72</v>
      </c>
      <c r="E40" s="11"/>
      <c r="F40" s="9">
        <f>SUBTOTAL(9,F37:F39)</f>
        <v>3</v>
      </c>
      <c r="G40" s="11"/>
      <c r="H40" s="11"/>
      <c r="I40" s="11"/>
    </row>
    <row r="41" spans="1:9" hidden="1" outlineLevel="2">
      <c r="A41" s="8">
        <v>41336</v>
      </c>
      <c r="B41" s="9" t="s">
        <v>30</v>
      </c>
      <c r="C41" s="9" t="s">
        <v>31</v>
      </c>
      <c r="D41" s="9" t="s">
        <v>32</v>
      </c>
      <c r="E41" s="11">
        <v>279</v>
      </c>
      <c r="F41" s="9">
        <v>1</v>
      </c>
      <c r="G41" s="11">
        <f>E41*F41</f>
        <v>279</v>
      </c>
      <c r="H41" s="11">
        <f>IF(G41&gt;=$F$8,G41*$B$8,IF(G41&gt;$F$7,G41*$B$7,0))</f>
        <v>0</v>
      </c>
      <c r="I41" s="11">
        <f>G41-H41</f>
        <v>279</v>
      </c>
    </row>
    <row r="42" spans="1:9" hidden="1" outlineLevel="2">
      <c r="A42" s="8">
        <v>41336</v>
      </c>
      <c r="B42" s="9" t="s">
        <v>36</v>
      </c>
      <c r="C42" s="9" t="s">
        <v>37</v>
      </c>
      <c r="D42" s="9" t="s">
        <v>32</v>
      </c>
      <c r="E42" s="11">
        <v>217</v>
      </c>
      <c r="F42" s="9">
        <v>1</v>
      </c>
      <c r="G42" s="11">
        <f>E42*F42</f>
        <v>217</v>
      </c>
      <c r="H42" s="11">
        <f>IF(G42&gt;=$F$8,G42*$B$8,IF(G42&gt;$F$7,G42*$B$7,0))</f>
        <v>0</v>
      </c>
      <c r="I42" s="11">
        <f>G42-H42</f>
        <v>217</v>
      </c>
    </row>
    <row r="43" spans="1:9" outlineLevel="1" collapsed="1">
      <c r="A43" s="8"/>
      <c r="B43" s="9"/>
      <c r="C43" s="9"/>
      <c r="D43" s="20" t="s">
        <v>73</v>
      </c>
      <c r="E43" s="11"/>
      <c r="F43" s="9">
        <f>SUBTOTAL(9,F41:F42)</f>
        <v>2</v>
      </c>
      <c r="G43" s="11"/>
      <c r="H43" s="11"/>
      <c r="I43" s="11"/>
    </row>
    <row r="44" spans="1:9" hidden="1" outlineLevel="2">
      <c r="A44" s="8">
        <v>41338</v>
      </c>
      <c r="B44" s="9" t="s">
        <v>42</v>
      </c>
      <c r="C44" s="9" t="s">
        <v>43</v>
      </c>
      <c r="D44" s="9" t="s">
        <v>44</v>
      </c>
      <c r="E44" s="11">
        <v>422</v>
      </c>
      <c r="F44" s="9">
        <v>16</v>
      </c>
      <c r="G44" s="11">
        <f>E44*F44</f>
        <v>6752</v>
      </c>
      <c r="H44" s="11">
        <f>IF(G44&gt;=$F$8,G44*$B$8,IF(G44&gt;$F$7,G44*$B$7,0))</f>
        <v>675.2</v>
      </c>
      <c r="I44" s="11">
        <f>G44-H44</f>
        <v>6076.8</v>
      </c>
    </row>
    <row r="45" spans="1:9" outlineLevel="1" collapsed="1">
      <c r="A45" s="8"/>
      <c r="B45" s="9"/>
      <c r="C45" s="9"/>
      <c r="D45" s="20" t="s">
        <v>74</v>
      </c>
      <c r="E45" s="11"/>
      <c r="F45" s="9">
        <f>SUBTOTAL(9,F44:F44)</f>
        <v>16</v>
      </c>
      <c r="G45" s="11"/>
      <c r="H45" s="11"/>
      <c r="I45" s="11"/>
    </row>
    <row r="46" spans="1:9" hidden="1" outlineLevel="2">
      <c r="A46" s="8">
        <v>41334</v>
      </c>
      <c r="B46" s="9" t="s">
        <v>18</v>
      </c>
      <c r="C46" s="9" t="s">
        <v>19</v>
      </c>
      <c r="D46" s="9" t="s">
        <v>20</v>
      </c>
      <c r="E46" s="11">
        <v>190</v>
      </c>
      <c r="F46" s="9">
        <v>1</v>
      </c>
      <c r="G46" s="11">
        <f>E46*F46</f>
        <v>190</v>
      </c>
      <c r="H46" s="11">
        <f>IF(G46&gt;=$F$8,G46*$B$8,IF(G46&gt;$F$7,G46*$B$7,0))</f>
        <v>0</v>
      </c>
      <c r="I46" s="11">
        <f>G46-H46</f>
        <v>190</v>
      </c>
    </row>
    <row r="47" spans="1:9" hidden="1" outlineLevel="2">
      <c r="A47" s="8">
        <v>41336</v>
      </c>
      <c r="B47" s="9"/>
      <c r="C47" s="9" t="s">
        <v>33</v>
      </c>
      <c r="D47" s="9" t="s">
        <v>20</v>
      </c>
      <c r="E47" s="11">
        <v>29</v>
      </c>
      <c r="F47" s="9">
        <v>2</v>
      </c>
      <c r="G47" s="11">
        <f>E47*F47</f>
        <v>58</v>
      </c>
      <c r="H47" s="11">
        <f>IF(G47&gt;=$F$8,G47*$B$8,IF(G47&gt;$F$7,G47*$B$7,0))</f>
        <v>0</v>
      </c>
      <c r="I47" s="11">
        <f>G47-H47</f>
        <v>58</v>
      </c>
    </row>
    <row r="48" spans="1:9" hidden="1" outlineLevel="2">
      <c r="A48" s="8">
        <v>41337</v>
      </c>
      <c r="B48" s="9" t="s">
        <v>38</v>
      </c>
      <c r="C48" s="9" t="s">
        <v>39</v>
      </c>
      <c r="D48" s="9" t="s">
        <v>20</v>
      </c>
      <c r="E48" s="11">
        <v>323</v>
      </c>
      <c r="F48" s="9">
        <v>1</v>
      </c>
      <c r="G48" s="11">
        <f>E48*F48</f>
        <v>323</v>
      </c>
      <c r="H48" s="11">
        <f>IF(G48&gt;=$F$8,G48*$B$8,IF(G48&gt;$F$7,G48*$B$7,0))</f>
        <v>0</v>
      </c>
      <c r="I48" s="11">
        <f>G48-H48</f>
        <v>323</v>
      </c>
    </row>
    <row r="49" spans="1:9" hidden="1" outlineLevel="2">
      <c r="A49" s="8">
        <v>41338</v>
      </c>
      <c r="B49" s="9" t="s">
        <v>40</v>
      </c>
      <c r="C49" s="9" t="s">
        <v>41</v>
      </c>
      <c r="D49" s="9" t="s">
        <v>20</v>
      </c>
      <c r="E49" s="11">
        <v>95</v>
      </c>
      <c r="F49" s="9">
        <v>1</v>
      </c>
      <c r="G49" s="11">
        <f>E49*F49</f>
        <v>95</v>
      </c>
      <c r="H49" s="11">
        <f>IF(G49&gt;=$F$8,G49*$B$8,IF(G49&gt;$F$7,G49*$B$7,0))</f>
        <v>0</v>
      </c>
      <c r="I49" s="11">
        <f>G49-H49</f>
        <v>95</v>
      </c>
    </row>
    <row r="50" spans="1:9" outlineLevel="1" collapsed="1">
      <c r="A50" s="8"/>
      <c r="B50" s="9"/>
      <c r="C50" s="9"/>
      <c r="D50" s="20" t="s">
        <v>75</v>
      </c>
      <c r="E50" s="11"/>
      <c r="F50" s="9">
        <f>SUBTOTAL(9,F46:F49)</f>
        <v>5</v>
      </c>
      <c r="G50" s="11"/>
      <c r="H50" s="11"/>
      <c r="I50" s="11"/>
    </row>
    <row r="51" spans="1:9" hidden="1" outlineLevel="2">
      <c r="A51" s="8">
        <v>41335</v>
      </c>
      <c r="B51" s="9" t="s">
        <v>22</v>
      </c>
      <c r="C51" s="9" t="s">
        <v>23</v>
      </c>
      <c r="D51" s="9" t="s">
        <v>24</v>
      </c>
      <c r="E51" s="11">
        <v>80</v>
      </c>
      <c r="F51" s="9">
        <v>22</v>
      </c>
      <c r="G51" s="11">
        <f>E51*F51</f>
        <v>1760</v>
      </c>
      <c r="H51" s="11">
        <f>IF(G51&gt;=$F$8,G51*$B$8,IF(G51&gt;$F$7,G51*$B$7,0))</f>
        <v>88</v>
      </c>
      <c r="I51" s="11">
        <f>G51-H51</f>
        <v>1672</v>
      </c>
    </row>
    <row r="52" spans="1:9" hidden="1" outlineLevel="2">
      <c r="A52" s="8">
        <v>41335</v>
      </c>
      <c r="B52" s="9" t="s">
        <v>22</v>
      </c>
      <c r="C52" s="9" t="s">
        <v>25</v>
      </c>
      <c r="D52" s="9" t="s">
        <v>24</v>
      </c>
      <c r="E52" s="11">
        <v>80</v>
      </c>
      <c r="F52" s="9">
        <v>22</v>
      </c>
      <c r="G52" s="11">
        <f>E52*F52</f>
        <v>1760</v>
      </c>
      <c r="H52" s="11">
        <f>IF(G52&gt;=$F$8,G52*$B$8,IF(G52&gt;$F$7,G52*$B$7,0))</f>
        <v>88</v>
      </c>
      <c r="I52" s="11">
        <f>G52-H52</f>
        <v>1672</v>
      </c>
    </row>
    <row r="53" spans="1:9" hidden="1" outlineLevel="2">
      <c r="A53" s="8">
        <v>41335</v>
      </c>
      <c r="B53" s="9" t="s">
        <v>22</v>
      </c>
      <c r="C53" s="9" t="s">
        <v>26</v>
      </c>
      <c r="D53" s="9" t="s">
        <v>24</v>
      </c>
      <c r="E53" s="11">
        <v>105</v>
      </c>
      <c r="F53" s="10">
        <v>2</v>
      </c>
      <c r="G53" s="11">
        <f>E53*F53</f>
        <v>210</v>
      </c>
      <c r="H53" s="11">
        <f>IF(G53&gt;=$F$8,G53*$B$8,IF(G53&gt;$F$7,G53*$B$7,0))</f>
        <v>0</v>
      </c>
      <c r="I53" s="11">
        <f>G53-H53</f>
        <v>210</v>
      </c>
    </row>
    <row r="54" spans="1:9" hidden="1" outlineLevel="2">
      <c r="A54" s="8">
        <v>41339</v>
      </c>
      <c r="B54" s="9" t="s">
        <v>22</v>
      </c>
      <c r="C54" s="9" t="s">
        <v>26</v>
      </c>
      <c r="D54" s="9" t="s">
        <v>24</v>
      </c>
      <c r="E54" s="11">
        <v>95</v>
      </c>
      <c r="F54" s="10">
        <v>1</v>
      </c>
      <c r="G54" s="11">
        <f>E54*F54</f>
        <v>95</v>
      </c>
      <c r="H54" s="11">
        <f>IF(G54&gt;=$F$8,G54*$B$8,IF(G54&gt;$F$7,G54*$B$7,0))</f>
        <v>0</v>
      </c>
      <c r="I54" s="11">
        <f>G54-H54</f>
        <v>95</v>
      </c>
    </row>
    <row r="55" spans="1:9" outlineLevel="1" collapsed="1">
      <c r="A55" s="15"/>
      <c r="B55" s="16"/>
      <c r="C55" s="16"/>
      <c r="D55" s="21" t="s">
        <v>76</v>
      </c>
      <c r="E55" s="17"/>
      <c r="F55" s="18">
        <f>SUBTOTAL(9,F51:F54)</f>
        <v>47</v>
      </c>
      <c r="G55" s="17"/>
      <c r="H55" s="17"/>
      <c r="I55" s="17"/>
    </row>
    <row r="56" spans="1:9">
      <c r="A56" s="15"/>
      <c r="B56" s="16"/>
      <c r="C56" s="16"/>
      <c r="D56" s="21" t="s">
        <v>60</v>
      </c>
      <c r="E56" s="17"/>
      <c r="F56" s="18">
        <f>SUBTOTAL(9,F32:F54)</f>
        <v>76</v>
      </c>
      <c r="G56" s="17"/>
      <c r="H56" s="17"/>
      <c r="I56" s="17"/>
    </row>
  </sheetData>
  <mergeCells count="6">
    <mergeCell ref="C8:E8"/>
    <mergeCell ref="A1:I1"/>
    <mergeCell ref="A2:I2"/>
    <mergeCell ref="A3:C3"/>
    <mergeCell ref="A5:I5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E4" sqref="E4"/>
    </sheetView>
  </sheetViews>
  <sheetFormatPr defaultRowHeight="15"/>
  <cols>
    <col min="1" max="1" width="10.140625" bestFit="1" customWidth="1"/>
    <col min="2" max="2" width="11.85546875" bestFit="1" customWidth="1"/>
    <col min="3" max="3" width="35.5703125" customWidth="1"/>
    <col min="4" max="4" width="13.85546875" bestFit="1" customWidth="1"/>
    <col min="5" max="5" width="7.7109375" bestFit="1" customWidth="1"/>
    <col min="6" max="7" width="7.28515625" bestFit="1" customWidth="1"/>
    <col min="8" max="8" width="7.5703125" bestFit="1" customWidth="1"/>
    <col min="9" max="9" width="8" bestFit="1" customWidth="1"/>
  </cols>
  <sheetData>
    <row r="1" spans="1:10" ht="15.75">
      <c r="A1" s="27" t="s">
        <v>90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77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t="s">
        <v>3</v>
      </c>
      <c r="B7" s="1">
        <v>0.05</v>
      </c>
      <c r="C7" s="25" t="s">
        <v>4</v>
      </c>
      <c r="D7" s="25"/>
      <c r="E7" s="25"/>
      <c r="F7" s="2">
        <v>1000</v>
      </c>
      <c r="G7" s="2"/>
      <c r="H7" s="2"/>
    </row>
    <row r="8" spans="1:10">
      <c r="B8" s="1">
        <v>0.1</v>
      </c>
      <c r="C8" s="25" t="s">
        <v>4</v>
      </c>
      <c r="D8" s="25"/>
      <c r="E8" s="25"/>
      <c r="F8" s="2">
        <v>5000</v>
      </c>
      <c r="G8" s="2"/>
      <c r="H8" s="2"/>
    </row>
    <row r="10" spans="1:10" s="7" customFormat="1">
      <c r="A10" s="6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  <c r="G10" s="6" t="s">
        <v>11</v>
      </c>
      <c r="H10" s="6" t="s">
        <v>12</v>
      </c>
      <c r="I10" s="6" t="s">
        <v>13</v>
      </c>
    </row>
    <row r="11" spans="1:10">
      <c r="A11" s="8">
        <v>41334</v>
      </c>
      <c r="B11" s="9" t="s">
        <v>15</v>
      </c>
      <c r="C11" s="9" t="s">
        <v>16</v>
      </c>
      <c r="D11" s="9" t="s">
        <v>17</v>
      </c>
      <c r="E11" s="11">
        <v>207</v>
      </c>
      <c r="F11" s="9">
        <v>1</v>
      </c>
      <c r="G11" s="11">
        <f>E11*F11</f>
        <v>207</v>
      </c>
      <c r="H11" s="9">
        <f>IF(G11&gt;=$F$8,G11*$B$8,IF(G11&gt;$F$7,G11*$B$7,0))</f>
        <v>0</v>
      </c>
      <c r="I11" s="11">
        <f>G11-H11</f>
        <v>207</v>
      </c>
    </row>
    <row r="12" spans="1:10">
      <c r="A12" s="8">
        <v>41334</v>
      </c>
      <c r="B12" s="9" t="s">
        <v>18</v>
      </c>
      <c r="C12" s="9" t="s">
        <v>19</v>
      </c>
      <c r="D12" s="9" t="s">
        <v>20</v>
      </c>
      <c r="E12" s="11">
        <v>190</v>
      </c>
      <c r="F12" s="9">
        <v>1</v>
      </c>
      <c r="G12" s="11">
        <f t="shared" ref="G12:G27" si="0">E12*F12</f>
        <v>190</v>
      </c>
      <c r="H12" s="9">
        <f t="shared" ref="H12:H27" si="1">IF(G12&gt;=$F$8,G12*$B$8,IF(G12&gt;$F$7,G12*$B$7,0))</f>
        <v>0</v>
      </c>
      <c r="I12" s="11">
        <f t="shared" ref="I12:I27" si="2">G12-H12</f>
        <v>190</v>
      </c>
    </row>
    <row r="13" spans="1:10">
      <c r="A13" s="8">
        <v>41334</v>
      </c>
      <c r="B13" s="9"/>
      <c r="C13" s="9" t="s">
        <v>21</v>
      </c>
      <c r="D13" s="9" t="s">
        <v>17</v>
      </c>
      <c r="E13" s="11">
        <v>51</v>
      </c>
      <c r="F13" s="9">
        <v>1</v>
      </c>
      <c r="G13" s="11">
        <f t="shared" si="0"/>
        <v>51</v>
      </c>
      <c r="H13" s="9">
        <f t="shared" si="1"/>
        <v>0</v>
      </c>
      <c r="I13" s="11">
        <f t="shared" si="2"/>
        <v>51</v>
      </c>
    </row>
    <row r="14" spans="1:10">
      <c r="A14" s="8">
        <v>41335</v>
      </c>
      <c r="B14" s="9" t="s">
        <v>22</v>
      </c>
      <c r="C14" s="9" t="s">
        <v>23</v>
      </c>
      <c r="D14" s="9" t="s">
        <v>24</v>
      </c>
      <c r="E14" s="11">
        <v>80</v>
      </c>
      <c r="F14" s="9">
        <v>22</v>
      </c>
      <c r="G14" s="11">
        <f t="shared" si="0"/>
        <v>1760</v>
      </c>
      <c r="H14" s="9">
        <f t="shared" si="1"/>
        <v>88</v>
      </c>
      <c r="I14" s="11">
        <f t="shared" si="2"/>
        <v>1672</v>
      </c>
    </row>
    <row r="15" spans="1:10">
      <c r="A15" s="8">
        <v>41335</v>
      </c>
      <c r="B15" s="9" t="s">
        <v>22</v>
      </c>
      <c r="C15" s="9" t="s">
        <v>25</v>
      </c>
      <c r="D15" s="9" t="s">
        <v>24</v>
      </c>
      <c r="E15" s="11">
        <v>80</v>
      </c>
      <c r="F15" s="9">
        <v>22</v>
      </c>
      <c r="G15" s="11">
        <f t="shared" si="0"/>
        <v>1760</v>
      </c>
      <c r="H15" s="9">
        <f t="shared" si="1"/>
        <v>88</v>
      </c>
      <c r="I15" s="11">
        <f t="shared" si="2"/>
        <v>1672</v>
      </c>
    </row>
    <row r="16" spans="1:10">
      <c r="A16" s="8">
        <v>41335</v>
      </c>
      <c r="B16" s="9" t="s">
        <v>22</v>
      </c>
      <c r="C16" s="9" t="s">
        <v>26</v>
      </c>
      <c r="D16" s="9" t="s">
        <v>24</v>
      </c>
      <c r="E16" s="11">
        <v>105</v>
      </c>
      <c r="F16" s="10">
        <v>2</v>
      </c>
      <c r="G16" s="11">
        <f t="shared" si="0"/>
        <v>210</v>
      </c>
      <c r="H16" s="9">
        <f t="shared" si="1"/>
        <v>0</v>
      </c>
      <c r="I16" s="11">
        <f t="shared" si="2"/>
        <v>210</v>
      </c>
    </row>
    <row r="17" spans="1:9">
      <c r="A17" s="8">
        <v>41335</v>
      </c>
      <c r="B17" s="9" t="s">
        <v>27</v>
      </c>
      <c r="C17" s="9" t="s">
        <v>28</v>
      </c>
      <c r="D17" s="9" t="s">
        <v>29</v>
      </c>
      <c r="E17" s="11">
        <v>435</v>
      </c>
      <c r="F17" s="9">
        <v>1</v>
      </c>
      <c r="G17" s="11">
        <f t="shared" si="0"/>
        <v>435</v>
      </c>
      <c r="H17" s="9">
        <f t="shared" si="1"/>
        <v>0</v>
      </c>
      <c r="I17" s="11">
        <f t="shared" si="2"/>
        <v>435</v>
      </c>
    </row>
    <row r="18" spans="1:9">
      <c r="A18" s="8">
        <v>41335</v>
      </c>
      <c r="B18" s="9" t="s">
        <v>15</v>
      </c>
      <c r="C18" s="9" t="s">
        <v>16</v>
      </c>
      <c r="D18" s="9" t="s">
        <v>17</v>
      </c>
      <c r="E18" s="11">
        <v>207</v>
      </c>
      <c r="F18" s="9">
        <v>1</v>
      </c>
      <c r="G18" s="11">
        <f t="shared" si="0"/>
        <v>207</v>
      </c>
      <c r="H18" s="9">
        <f t="shared" si="1"/>
        <v>0</v>
      </c>
      <c r="I18" s="11">
        <f t="shared" si="2"/>
        <v>207</v>
      </c>
    </row>
    <row r="19" spans="1:9">
      <c r="A19" s="8">
        <v>41336</v>
      </c>
      <c r="B19" s="9" t="s">
        <v>30</v>
      </c>
      <c r="C19" s="9" t="s">
        <v>31</v>
      </c>
      <c r="D19" s="9" t="s">
        <v>32</v>
      </c>
      <c r="E19" s="11">
        <v>279</v>
      </c>
      <c r="F19" s="9">
        <v>1</v>
      </c>
      <c r="G19" s="11">
        <f t="shared" si="0"/>
        <v>279</v>
      </c>
      <c r="H19" s="9">
        <f t="shared" si="1"/>
        <v>0</v>
      </c>
      <c r="I19" s="11">
        <f t="shared" si="2"/>
        <v>279</v>
      </c>
    </row>
    <row r="20" spans="1:9">
      <c r="A20" s="8">
        <v>41336</v>
      </c>
      <c r="B20" s="9"/>
      <c r="C20" s="9" t="s">
        <v>33</v>
      </c>
      <c r="D20" s="9" t="s">
        <v>20</v>
      </c>
      <c r="E20" s="11">
        <v>29</v>
      </c>
      <c r="F20" s="9">
        <v>2</v>
      </c>
      <c r="G20" s="11">
        <f t="shared" si="0"/>
        <v>58</v>
      </c>
      <c r="H20" s="9">
        <f t="shared" si="1"/>
        <v>0</v>
      </c>
      <c r="I20" s="11">
        <f t="shared" si="2"/>
        <v>58</v>
      </c>
    </row>
    <row r="21" spans="1:9">
      <c r="A21" s="8">
        <v>41336</v>
      </c>
      <c r="B21" s="9"/>
      <c r="C21" s="9" t="s">
        <v>34</v>
      </c>
      <c r="D21" s="9" t="s">
        <v>35</v>
      </c>
      <c r="E21" s="11">
        <v>16</v>
      </c>
      <c r="F21" s="9">
        <v>1</v>
      </c>
      <c r="G21" s="11">
        <f t="shared" si="0"/>
        <v>16</v>
      </c>
      <c r="H21" s="9">
        <f t="shared" si="1"/>
        <v>0</v>
      </c>
      <c r="I21" s="11">
        <f t="shared" si="2"/>
        <v>16</v>
      </c>
    </row>
    <row r="22" spans="1:9">
      <c r="A22" s="8">
        <v>41336</v>
      </c>
      <c r="B22" s="9" t="s">
        <v>36</v>
      </c>
      <c r="C22" s="9" t="s">
        <v>37</v>
      </c>
      <c r="D22" s="9" t="s">
        <v>32</v>
      </c>
      <c r="E22" s="11">
        <v>217</v>
      </c>
      <c r="F22" s="9">
        <v>1</v>
      </c>
      <c r="G22" s="11">
        <f t="shared" si="0"/>
        <v>217</v>
      </c>
      <c r="H22" s="9">
        <f t="shared" si="1"/>
        <v>0</v>
      </c>
      <c r="I22" s="11">
        <f t="shared" si="2"/>
        <v>217</v>
      </c>
    </row>
    <row r="23" spans="1:9">
      <c r="A23" s="8">
        <v>41337</v>
      </c>
      <c r="B23" s="9" t="s">
        <v>38</v>
      </c>
      <c r="C23" s="9" t="s">
        <v>39</v>
      </c>
      <c r="D23" s="9" t="s">
        <v>20</v>
      </c>
      <c r="E23" s="11">
        <v>323</v>
      </c>
      <c r="F23" s="9">
        <v>1</v>
      </c>
      <c r="G23" s="11">
        <f t="shared" si="0"/>
        <v>323</v>
      </c>
      <c r="H23" s="9">
        <f t="shared" si="1"/>
        <v>0</v>
      </c>
      <c r="I23" s="11">
        <f t="shared" si="2"/>
        <v>323</v>
      </c>
    </row>
    <row r="24" spans="1:9">
      <c r="A24" s="8">
        <v>41338</v>
      </c>
      <c r="B24" s="9" t="s">
        <v>40</v>
      </c>
      <c r="C24" s="9" t="s">
        <v>41</v>
      </c>
      <c r="D24" s="9" t="s">
        <v>20</v>
      </c>
      <c r="E24" s="11">
        <v>95</v>
      </c>
      <c r="F24" s="9">
        <v>1</v>
      </c>
      <c r="G24" s="11">
        <f t="shared" si="0"/>
        <v>95</v>
      </c>
      <c r="H24" s="9">
        <f t="shared" si="1"/>
        <v>0</v>
      </c>
      <c r="I24" s="11">
        <f t="shared" si="2"/>
        <v>95</v>
      </c>
    </row>
    <row r="25" spans="1:9">
      <c r="A25" s="8">
        <v>41338</v>
      </c>
      <c r="B25" s="9" t="s">
        <v>27</v>
      </c>
      <c r="C25" s="9" t="s">
        <v>28</v>
      </c>
      <c r="D25" s="9" t="s">
        <v>29</v>
      </c>
      <c r="E25" s="11">
        <v>435</v>
      </c>
      <c r="F25" s="9">
        <v>1</v>
      </c>
      <c r="G25" s="11">
        <f t="shared" si="0"/>
        <v>435</v>
      </c>
      <c r="H25" s="9">
        <f t="shared" si="1"/>
        <v>0</v>
      </c>
      <c r="I25" s="11">
        <f t="shared" si="2"/>
        <v>435</v>
      </c>
    </row>
    <row r="26" spans="1:9">
      <c r="A26" s="8">
        <v>41338</v>
      </c>
      <c r="B26" s="9" t="s">
        <v>42</v>
      </c>
      <c r="C26" s="9" t="s">
        <v>43</v>
      </c>
      <c r="D26" s="9" t="s">
        <v>44</v>
      </c>
      <c r="E26" s="11">
        <v>422</v>
      </c>
      <c r="F26" s="9">
        <v>16</v>
      </c>
      <c r="G26" s="11">
        <f t="shared" si="0"/>
        <v>6752</v>
      </c>
      <c r="H26" s="9">
        <f t="shared" si="1"/>
        <v>675.2</v>
      </c>
      <c r="I26" s="11">
        <f t="shared" si="2"/>
        <v>6076.8</v>
      </c>
    </row>
    <row r="27" spans="1:9">
      <c r="A27" s="8">
        <v>41339</v>
      </c>
      <c r="B27" s="9" t="s">
        <v>22</v>
      </c>
      <c r="C27" s="9" t="s">
        <v>26</v>
      </c>
      <c r="D27" s="9" t="s">
        <v>24</v>
      </c>
      <c r="E27" s="11">
        <v>95</v>
      </c>
      <c r="F27" s="10">
        <v>1</v>
      </c>
      <c r="G27" s="11">
        <f t="shared" si="0"/>
        <v>95</v>
      </c>
      <c r="H27" s="9">
        <f t="shared" si="1"/>
        <v>0</v>
      </c>
      <c r="I27" s="11">
        <f t="shared" si="2"/>
        <v>95</v>
      </c>
    </row>
    <row r="29" spans="1:9">
      <c r="A29" s="31" t="s">
        <v>78</v>
      </c>
      <c r="B29" s="31"/>
      <c r="C29" s="31"/>
      <c r="D29" s="31"/>
      <c r="E29" s="31"/>
      <c r="F29" s="31"/>
      <c r="G29" s="31"/>
      <c r="H29" s="31"/>
      <c r="I29" s="31"/>
    </row>
    <row r="30" spans="1:9">
      <c r="A30" s="6" t="s">
        <v>5</v>
      </c>
      <c r="B30" s="6" t="s">
        <v>6</v>
      </c>
      <c r="C30" s="6" t="s">
        <v>7</v>
      </c>
      <c r="D30" s="6" t="s">
        <v>8</v>
      </c>
      <c r="E30" s="6" t="s">
        <v>9</v>
      </c>
      <c r="F30" s="6" t="s">
        <v>10</v>
      </c>
      <c r="G30" s="6" t="s">
        <v>11</v>
      </c>
      <c r="H30" s="6" t="s">
        <v>12</v>
      </c>
      <c r="I30" s="6" t="s">
        <v>13</v>
      </c>
    </row>
    <row r="31" spans="1:9">
      <c r="A31" s="8">
        <v>41334</v>
      </c>
      <c r="B31" s="9"/>
      <c r="C31" s="9" t="s">
        <v>21</v>
      </c>
      <c r="D31" s="9" t="s">
        <v>17</v>
      </c>
      <c r="E31" s="11">
        <v>51</v>
      </c>
      <c r="F31" s="9">
        <v>1</v>
      </c>
      <c r="G31" s="11">
        <v>51</v>
      </c>
      <c r="H31" s="9">
        <v>0</v>
      </c>
      <c r="I31" s="11">
        <v>51</v>
      </c>
    </row>
    <row r="32" spans="1:9">
      <c r="A32" s="8">
        <v>41336</v>
      </c>
      <c r="B32" s="9"/>
      <c r="C32" s="9" t="s">
        <v>33</v>
      </c>
      <c r="D32" s="9" t="s">
        <v>20</v>
      </c>
      <c r="E32" s="11">
        <v>29</v>
      </c>
      <c r="F32" s="9">
        <v>2</v>
      </c>
      <c r="G32" s="11">
        <v>58</v>
      </c>
      <c r="H32" s="9">
        <v>0</v>
      </c>
      <c r="I32" s="11">
        <v>58</v>
      </c>
    </row>
    <row r="33" spans="1:9">
      <c r="A33" s="8">
        <v>41336</v>
      </c>
      <c r="B33" s="9"/>
      <c r="C33" s="9" t="s">
        <v>34</v>
      </c>
      <c r="D33" s="9" t="s">
        <v>35</v>
      </c>
      <c r="E33" s="11">
        <v>16</v>
      </c>
      <c r="F33" s="9">
        <v>1</v>
      </c>
      <c r="G33" s="11">
        <v>16</v>
      </c>
      <c r="H33" s="9">
        <v>0</v>
      </c>
      <c r="I33" s="11">
        <v>16</v>
      </c>
    </row>
    <row r="35" spans="1:9">
      <c r="A35" s="31" t="s">
        <v>79</v>
      </c>
      <c r="B35" s="31"/>
      <c r="C35" s="31"/>
      <c r="D35" s="31"/>
      <c r="E35" s="31"/>
      <c r="F35" s="31"/>
      <c r="G35" s="31"/>
      <c r="H35" s="31"/>
      <c r="I35" s="31"/>
    </row>
    <row r="36" spans="1:9">
      <c r="A36" s="6" t="s">
        <v>5</v>
      </c>
      <c r="B36" s="6" t="s">
        <v>6</v>
      </c>
      <c r="C36" s="6" t="s">
        <v>7</v>
      </c>
      <c r="D36" s="6" t="s">
        <v>8</v>
      </c>
      <c r="E36" s="6" t="s">
        <v>9</v>
      </c>
      <c r="F36" s="6" t="s">
        <v>10</v>
      </c>
      <c r="G36" s="6" t="s">
        <v>11</v>
      </c>
      <c r="H36" s="6" t="s">
        <v>12</v>
      </c>
      <c r="I36" s="6" t="s">
        <v>13</v>
      </c>
    </row>
    <row r="37" spans="1:9">
      <c r="A37" s="8">
        <v>41335</v>
      </c>
      <c r="B37" s="9" t="s">
        <v>22</v>
      </c>
      <c r="C37" s="9" t="s">
        <v>23</v>
      </c>
      <c r="D37" s="9" t="s">
        <v>24</v>
      </c>
      <c r="E37" s="11">
        <v>80</v>
      </c>
      <c r="F37" s="9">
        <v>22</v>
      </c>
      <c r="G37" s="11">
        <v>1760</v>
      </c>
      <c r="H37" s="9">
        <v>88</v>
      </c>
      <c r="I37" s="11">
        <v>1672</v>
      </c>
    </row>
    <row r="38" spans="1:9">
      <c r="A38" s="8">
        <v>41335</v>
      </c>
      <c r="B38" s="9" t="s">
        <v>22</v>
      </c>
      <c r="C38" s="9" t="s">
        <v>25</v>
      </c>
      <c r="D38" s="9" t="s">
        <v>24</v>
      </c>
      <c r="E38" s="11">
        <v>80</v>
      </c>
      <c r="F38" s="9">
        <v>22</v>
      </c>
      <c r="G38" s="11">
        <v>1760</v>
      </c>
      <c r="H38" s="9">
        <v>88</v>
      </c>
      <c r="I38" s="11">
        <v>1672</v>
      </c>
    </row>
    <row r="39" spans="1:9">
      <c r="A39" s="8">
        <v>41338</v>
      </c>
      <c r="B39" s="9" t="s">
        <v>42</v>
      </c>
      <c r="C39" s="9" t="s">
        <v>43</v>
      </c>
      <c r="D39" s="9" t="s">
        <v>44</v>
      </c>
      <c r="E39" s="11">
        <v>422</v>
      </c>
      <c r="F39" s="9">
        <v>16</v>
      </c>
      <c r="G39" s="11">
        <v>6752</v>
      </c>
      <c r="H39" s="9">
        <v>675.2</v>
      </c>
      <c r="I39" s="11">
        <v>6076.8</v>
      </c>
    </row>
    <row r="41" spans="1:9">
      <c r="A41" s="31" t="s">
        <v>80</v>
      </c>
      <c r="B41" s="31"/>
      <c r="C41" s="31"/>
      <c r="D41" s="31"/>
      <c r="E41" s="31"/>
      <c r="F41" s="31"/>
      <c r="G41" s="31"/>
      <c r="H41" s="31"/>
      <c r="I41" s="31"/>
    </row>
    <row r="42" spans="1:9">
      <c r="A42" s="6" t="s">
        <v>5</v>
      </c>
      <c r="B42" s="6" t="s">
        <v>6</v>
      </c>
      <c r="C42" s="6" t="s">
        <v>7</v>
      </c>
      <c r="D42" s="6" t="s">
        <v>8</v>
      </c>
      <c r="E42" s="6" t="s">
        <v>9</v>
      </c>
      <c r="F42" s="6" t="s">
        <v>10</v>
      </c>
      <c r="G42" s="6" t="s">
        <v>11</v>
      </c>
      <c r="H42" s="6" t="s">
        <v>12</v>
      </c>
      <c r="I42" s="6" t="s">
        <v>13</v>
      </c>
    </row>
    <row r="43" spans="1:9">
      <c r="A43" s="8">
        <v>41335</v>
      </c>
      <c r="B43" s="9" t="s">
        <v>22</v>
      </c>
      <c r="C43" s="9" t="s">
        <v>23</v>
      </c>
      <c r="D43" s="9" t="s">
        <v>24</v>
      </c>
      <c r="E43" s="11">
        <v>80</v>
      </c>
      <c r="F43" s="9">
        <v>22</v>
      </c>
      <c r="G43" s="11">
        <v>1760</v>
      </c>
      <c r="H43" s="9">
        <v>88</v>
      </c>
      <c r="I43" s="11">
        <v>1672</v>
      </c>
    </row>
    <row r="44" spans="1:9">
      <c r="A44" s="8">
        <v>41335</v>
      </c>
      <c r="B44" s="9" t="s">
        <v>22</v>
      </c>
      <c r="C44" s="9" t="s">
        <v>25</v>
      </c>
      <c r="D44" s="9" t="s">
        <v>24</v>
      </c>
      <c r="E44" s="11">
        <v>80</v>
      </c>
      <c r="F44" s="9">
        <v>22</v>
      </c>
      <c r="G44" s="11">
        <v>1760</v>
      </c>
      <c r="H44" s="9">
        <v>88</v>
      </c>
      <c r="I44" s="11">
        <v>1672</v>
      </c>
    </row>
  </sheetData>
  <autoFilter ref="A10:I27"/>
  <mergeCells count="9">
    <mergeCell ref="A29:I29"/>
    <mergeCell ref="A35:I35"/>
    <mergeCell ref="A41:I41"/>
    <mergeCell ref="A1:I1"/>
    <mergeCell ref="A2:I2"/>
    <mergeCell ref="A3:C3"/>
    <mergeCell ref="A5:I5"/>
    <mergeCell ref="C7:E7"/>
    <mergeCell ref="C8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22" sqref="E22"/>
    </sheetView>
  </sheetViews>
  <sheetFormatPr defaultRowHeight="15"/>
  <cols>
    <col min="1" max="1" width="17.42578125" customWidth="1"/>
    <col min="2" max="2" width="9.5703125" customWidth="1"/>
    <col min="3" max="3" width="7.5703125" customWidth="1"/>
    <col min="4" max="4" width="8.140625" customWidth="1"/>
    <col min="5" max="5" width="14" customWidth="1"/>
    <col min="6" max="6" width="6.140625" customWidth="1"/>
    <col min="7" max="7" width="6.7109375" customWidth="1"/>
    <col min="8" max="8" width="8.140625" customWidth="1"/>
    <col min="9" max="9" width="11.85546875" customWidth="1"/>
    <col min="10" max="10" width="5.7109375" customWidth="1"/>
    <col min="11" max="11" width="7.42578125" customWidth="1"/>
    <col min="12" max="12" width="11.85546875" bestFit="1" customWidth="1"/>
  </cols>
  <sheetData>
    <row r="1" spans="1:10" ht="15.75">
      <c r="A1" s="27" t="s">
        <v>91</v>
      </c>
      <c r="B1" s="27"/>
      <c r="C1" s="27"/>
      <c r="D1" s="27"/>
      <c r="E1" s="27"/>
      <c r="F1" s="27"/>
      <c r="G1" s="27"/>
      <c r="H1" s="27"/>
      <c r="I1" s="27"/>
      <c r="J1" s="3"/>
    </row>
    <row r="2" spans="1:10" ht="15.75">
      <c r="A2" s="28" t="s">
        <v>81</v>
      </c>
      <c r="B2" s="28"/>
      <c r="C2" s="28"/>
      <c r="D2" s="28"/>
      <c r="E2" s="28"/>
      <c r="F2" s="28"/>
      <c r="G2" s="28"/>
      <c r="H2" s="28"/>
      <c r="I2" s="28"/>
      <c r="J2" s="4"/>
    </row>
    <row r="3" spans="1:10" ht="15.75">
      <c r="A3" s="26" t="s">
        <v>1</v>
      </c>
      <c r="B3" s="26"/>
      <c r="C3" s="26"/>
      <c r="D3" t="s">
        <v>2</v>
      </c>
      <c r="E3" t="s">
        <v>92</v>
      </c>
    </row>
    <row r="5" spans="1:10">
      <c r="A5" s="29" t="s">
        <v>14</v>
      </c>
      <c r="B5" s="29"/>
      <c r="C5" s="29"/>
      <c r="D5" s="29"/>
      <c r="E5" s="29"/>
      <c r="F5" s="29"/>
      <c r="G5" s="29"/>
      <c r="H5" s="29"/>
      <c r="I5" s="29"/>
      <c r="J5" s="5"/>
    </row>
    <row r="7" spans="1:10">
      <c r="A7" s="22" t="s">
        <v>84</v>
      </c>
      <c r="B7" s="22" t="s">
        <v>83</v>
      </c>
    </row>
    <row r="8" spans="1:10">
      <c r="A8" s="22" t="s">
        <v>82</v>
      </c>
      <c r="B8" t="s">
        <v>29</v>
      </c>
      <c r="C8" t="s">
        <v>35</v>
      </c>
      <c r="D8" t="s">
        <v>17</v>
      </c>
      <c r="E8" t="s">
        <v>32</v>
      </c>
      <c r="F8" t="s">
        <v>44</v>
      </c>
      <c r="G8" t="s">
        <v>20</v>
      </c>
      <c r="H8" t="s">
        <v>24</v>
      </c>
      <c r="I8" t="s">
        <v>60</v>
      </c>
    </row>
    <row r="9" spans="1:10">
      <c r="A9" s="23">
        <v>41334</v>
      </c>
      <c r="B9" s="24"/>
      <c r="C9" s="24"/>
      <c r="D9" s="24">
        <v>2</v>
      </c>
      <c r="E9" s="24"/>
      <c r="F9" s="24"/>
      <c r="G9" s="24">
        <v>1</v>
      </c>
      <c r="H9" s="24"/>
      <c r="I9" s="24">
        <v>3</v>
      </c>
    </row>
    <row r="10" spans="1:10">
      <c r="A10" s="23">
        <v>41335</v>
      </c>
      <c r="B10" s="24">
        <v>1</v>
      </c>
      <c r="C10" s="24"/>
      <c r="D10" s="24">
        <v>1</v>
      </c>
      <c r="E10" s="24"/>
      <c r="F10" s="24"/>
      <c r="G10" s="24"/>
      <c r="H10" s="24">
        <v>46</v>
      </c>
      <c r="I10" s="24">
        <v>48</v>
      </c>
    </row>
    <row r="11" spans="1:10">
      <c r="A11" s="23">
        <v>41336</v>
      </c>
      <c r="B11" s="24"/>
      <c r="C11" s="24">
        <v>1</v>
      </c>
      <c r="D11" s="24"/>
      <c r="E11" s="24">
        <v>2</v>
      </c>
      <c r="F11" s="24"/>
      <c r="G11" s="24">
        <v>2</v>
      </c>
      <c r="H11" s="24"/>
      <c r="I11" s="24">
        <v>5</v>
      </c>
    </row>
    <row r="12" spans="1:10">
      <c r="A12" s="23">
        <v>41337</v>
      </c>
      <c r="B12" s="24"/>
      <c r="C12" s="24"/>
      <c r="D12" s="24"/>
      <c r="E12" s="24"/>
      <c r="F12" s="24"/>
      <c r="G12" s="24">
        <v>1</v>
      </c>
      <c r="H12" s="24"/>
      <c r="I12" s="24">
        <v>1</v>
      </c>
    </row>
    <row r="13" spans="1:10">
      <c r="A13" s="23">
        <v>41338</v>
      </c>
      <c r="B13" s="24">
        <v>1</v>
      </c>
      <c r="C13" s="24"/>
      <c r="D13" s="24"/>
      <c r="E13" s="24"/>
      <c r="F13" s="24">
        <v>16</v>
      </c>
      <c r="G13" s="24">
        <v>1</v>
      </c>
      <c r="H13" s="24"/>
      <c r="I13" s="24">
        <v>18</v>
      </c>
    </row>
    <row r="14" spans="1:10">
      <c r="A14" s="23">
        <v>41339</v>
      </c>
      <c r="B14" s="24"/>
      <c r="C14" s="24"/>
      <c r="D14" s="24"/>
      <c r="E14" s="24"/>
      <c r="F14" s="24"/>
      <c r="G14" s="24"/>
      <c r="H14" s="24">
        <v>1</v>
      </c>
      <c r="I14" s="24">
        <v>1</v>
      </c>
    </row>
    <row r="15" spans="1:10">
      <c r="A15" s="23" t="s">
        <v>60</v>
      </c>
      <c r="B15" s="24">
        <v>2</v>
      </c>
      <c r="C15" s="24">
        <v>1</v>
      </c>
      <c r="D15" s="24">
        <v>3</v>
      </c>
      <c r="E15" s="24">
        <v>2</v>
      </c>
      <c r="F15" s="24">
        <v>16</v>
      </c>
      <c r="G15" s="24">
        <v>5</v>
      </c>
      <c r="H15" s="24">
        <v>47</v>
      </c>
      <c r="I15" s="24">
        <v>76</v>
      </c>
    </row>
  </sheetData>
  <mergeCells count="4">
    <mergeCell ref="A1:I1"/>
    <mergeCell ref="A2:I2"/>
    <mergeCell ref="A3:C3"/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Задание 1</vt:lpstr>
      <vt:lpstr>Задание 2</vt:lpstr>
      <vt:lpstr>Задание 3</vt:lpstr>
      <vt:lpstr>Задание 4</vt:lpstr>
      <vt:lpstr>Задание 5</vt:lpstr>
      <vt:lpstr>Задание 6</vt:lpstr>
      <vt:lpstr>Задание 7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KaganovLI</cp:lastModifiedBy>
  <dcterms:created xsi:type="dcterms:W3CDTF">2013-04-04T20:13:01Z</dcterms:created>
  <dcterms:modified xsi:type="dcterms:W3CDTF">2013-09-20T04:39:39Z</dcterms:modified>
</cp:coreProperties>
</file>